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mc:AlternateContent xmlns:mc="http://schemas.openxmlformats.org/markup-compatibility/2006">
    <mc:Choice Requires="x15">
      <x15ac:absPath xmlns:x15ac="http://schemas.microsoft.com/office/spreadsheetml/2010/11/ac" url="C:\Users\User\Desktop\DOKUMENTI ŠKOLA\FIN IZVJEŠTAJI 2024\"/>
    </mc:Choice>
  </mc:AlternateContent>
  <xr:revisionPtr revIDLastSave="0" documentId="8_{9CF62730-3B54-4E03-8941-0CD362E9E49F}" xr6:coauthVersionLast="36" xr6:coauthVersionMax="36"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0" yWindow="0" windowWidth="21570" windowHeight="7965"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E308" i="9" s="1"/>
  <c r="B308" i="9" s="1"/>
  <c r="F308" i="9"/>
  <c r="F307" i="9"/>
  <c r="H306" i="9"/>
  <c r="G306" i="9"/>
  <c r="E306" i="9" s="1"/>
  <c r="B306" i="9" s="1"/>
  <c r="F306" i="9"/>
  <c r="H305" i="9"/>
  <c r="G305" i="9"/>
  <c r="F305" i="9"/>
  <c r="E305" i="9"/>
  <c r="B305" i="9" s="1"/>
  <c r="H304" i="9"/>
  <c r="E304" i="9" s="1"/>
  <c r="B304" i="9" s="1"/>
  <c r="G304" i="9"/>
  <c r="F304" i="9"/>
  <c r="H303" i="9"/>
  <c r="G303" i="9"/>
  <c r="E303" i="9" s="1"/>
  <c r="B303" i="9" s="1"/>
  <c r="F303" i="9"/>
  <c r="H302" i="9"/>
  <c r="G302" i="9"/>
  <c r="E302" i="9" s="1"/>
  <c r="B302" i="9" s="1"/>
  <c r="F302" i="9"/>
  <c r="H301" i="9"/>
  <c r="G301" i="9"/>
  <c r="F301" i="9"/>
  <c r="E301" i="9"/>
  <c r="B301" i="9" s="1"/>
  <c r="H300" i="9"/>
  <c r="E300" i="9" s="1"/>
  <c r="B300" i="9" s="1"/>
  <c r="G300" i="9"/>
  <c r="F300" i="9"/>
  <c r="H299" i="9"/>
  <c r="G299" i="9"/>
  <c r="E299" i="9" s="1"/>
  <c r="B299" i="9" s="1"/>
  <c r="F299" i="9"/>
  <c r="H298" i="9"/>
  <c r="E298" i="9" s="1"/>
  <c r="B298" i="9" s="1"/>
  <c r="G298" i="9"/>
  <c r="F298" i="9"/>
  <c r="H297" i="9"/>
  <c r="G297" i="9"/>
  <c r="F297" i="9"/>
  <c r="E297" i="9"/>
  <c r="B297" i="9" s="1"/>
  <c r="H296" i="9"/>
  <c r="G296" i="9"/>
  <c r="E296" i="9" s="1"/>
  <c r="F296" i="9"/>
  <c r="H295" i="9"/>
  <c r="G295" i="9"/>
  <c r="E295" i="9" s="1"/>
  <c r="B295" i="9" s="1"/>
  <c r="F295" i="9"/>
  <c r="H294" i="9"/>
  <c r="E294" i="9" s="1"/>
  <c r="B294" i="9" s="1"/>
  <c r="G294" i="9"/>
  <c r="F294" i="9"/>
  <c r="H293" i="9"/>
  <c r="G293" i="9"/>
  <c r="F293" i="9"/>
  <c r="E293" i="9"/>
  <c r="B293" i="9" s="1"/>
  <c r="H292" i="9"/>
  <c r="G292" i="9"/>
  <c r="E292" i="9" s="1"/>
  <c r="F292" i="9"/>
  <c r="H291" i="9"/>
  <c r="G291" i="9"/>
  <c r="E291" i="9" s="1"/>
  <c r="B291" i="9" s="1"/>
  <c r="F291" i="9"/>
  <c r="F290" i="9"/>
  <c r="F289" i="9"/>
  <c r="H288" i="9"/>
  <c r="G288" i="9"/>
  <c r="E288" i="9" s="1"/>
  <c r="B288" i="9" s="1"/>
  <c r="F288" i="9"/>
  <c r="H287" i="9"/>
  <c r="G287" i="9"/>
  <c r="E287" i="9" s="1"/>
  <c r="B287" i="9" s="1"/>
  <c r="F287" i="9"/>
  <c r="H286" i="9"/>
  <c r="E286" i="9" s="1"/>
  <c r="G286" i="9"/>
  <c r="F286" i="9"/>
  <c r="B286" i="9"/>
  <c r="H285" i="9"/>
  <c r="G285" i="9"/>
  <c r="F285" i="9"/>
  <c r="E285" i="9"/>
  <c r="B285" i="9" s="1"/>
  <c r="F284" i="9"/>
  <c r="H283" i="9"/>
  <c r="G283" i="9"/>
  <c r="E283" i="9" s="1"/>
  <c r="B283" i="9" s="1"/>
  <c r="F283" i="9"/>
  <c r="H282" i="9"/>
  <c r="G282" i="9"/>
  <c r="E282" i="9" s="1"/>
  <c r="B282" i="9" s="1"/>
  <c r="F282" i="9"/>
  <c r="H281" i="9"/>
  <c r="E281" i="9" s="1"/>
  <c r="G281" i="9"/>
  <c r="F281" i="9"/>
  <c r="B281" i="9"/>
  <c r="F280" i="9"/>
  <c r="F279" i="9"/>
  <c r="F278" i="9"/>
  <c r="F276" i="9"/>
  <c r="L275" i="9"/>
  <c r="F275" i="9" s="1"/>
  <c r="H275" i="9"/>
  <c r="F274" i="9"/>
  <c r="I273" i="9"/>
  <c r="H273" i="9"/>
  <c r="F273" i="9"/>
  <c r="E272" i="9"/>
  <c r="M271" i="9"/>
  <c r="L271" i="9"/>
  <c r="F271" i="9"/>
  <c r="E271" i="9"/>
  <c r="B271" i="9" s="1"/>
  <c r="M270" i="9"/>
  <c r="L270" i="9"/>
  <c r="F270" i="9"/>
  <c r="B270" i="9" s="1"/>
  <c r="E270" i="9"/>
  <c r="M269" i="9"/>
  <c r="L269" i="9"/>
  <c r="F269" i="9" s="1"/>
  <c r="B269" i="9" s="1"/>
  <c r="E269" i="9"/>
  <c r="M268" i="9"/>
  <c r="F268" i="9" s="1"/>
  <c r="B268" i="9" s="1"/>
  <c r="L268" i="9"/>
  <c r="E268" i="9"/>
  <c r="M267" i="9"/>
  <c r="L267" i="9"/>
  <c r="F267" i="9"/>
  <c r="E267" i="9"/>
  <c r="B267" i="9" s="1"/>
  <c r="M266" i="9"/>
  <c r="L266" i="9"/>
  <c r="F266" i="9"/>
  <c r="B266" i="9" s="1"/>
  <c r="E266" i="9"/>
  <c r="M265" i="9"/>
  <c r="L265" i="9"/>
  <c r="F265" i="9" s="1"/>
  <c r="B265" i="9" s="1"/>
  <c r="E265" i="9"/>
  <c r="M264" i="9"/>
  <c r="F264" i="9" s="1"/>
  <c r="L264" i="9"/>
  <c r="E264" i="9"/>
  <c r="B264" i="9"/>
  <c r="M263" i="9"/>
  <c r="L263" i="9"/>
  <c r="F263" i="9"/>
  <c r="E263" i="9"/>
  <c r="B263" i="9" s="1"/>
  <c r="M262" i="9"/>
  <c r="L262" i="9"/>
  <c r="F262" i="9"/>
  <c r="B262" i="9" s="1"/>
  <c r="E262" i="9"/>
  <c r="M261" i="9"/>
  <c r="L261" i="9"/>
  <c r="F261" i="9" s="1"/>
  <c r="B261" i="9" s="1"/>
  <c r="E261" i="9"/>
  <c r="M260" i="9"/>
  <c r="F260" i="9" s="1"/>
  <c r="B260" i="9" s="1"/>
  <c r="L260" i="9"/>
  <c r="E260" i="9"/>
  <c r="M259" i="9"/>
  <c r="L259" i="9"/>
  <c r="F259" i="9" s="1"/>
  <c r="E259" i="9"/>
  <c r="B259" i="9" s="1"/>
  <c r="M258" i="9"/>
  <c r="L258" i="9"/>
  <c r="F258" i="9"/>
  <c r="B258" i="9" s="1"/>
  <c r="E258" i="9"/>
  <c r="M257" i="9"/>
  <c r="L257" i="9"/>
  <c r="F257" i="9" s="1"/>
  <c r="B257" i="9" s="1"/>
  <c r="E257" i="9"/>
  <c r="M256" i="9"/>
  <c r="F256" i="9" s="1"/>
  <c r="B256" i="9" s="1"/>
  <c r="L256" i="9"/>
  <c r="E256" i="9"/>
  <c r="M255" i="9"/>
  <c r="L255" i="9"/>
  <c r="F255" i="9" s="1"/>
  <c r="E255" i="9"/>
  <c r="B255" i="9" s="1"/>
  <c r="M254" i="9"/>
  <c r="L254" i="9"/>
  <c r="F254" i="9"/>
  <c r="B254" i="9" s="1"/>
  <c r="E254" i="9"/>
  <c r="M253" i="9"/>
  <c r="L253" i="9"/>
  <c r="F253" i="9" s="1"/>
  <c r="B253" i="9" s="1"/>
  <c r="E253" i="9"/>
  <c r="M252" i="9"/>
  <c r="F252" i="9" s="1"/>
  <c r="B252" i="9" s="1"/>
  <c r="L252" i="9"/>
  <c r="E252" i="9"/>
  <c r="M251" i="9"/>
  <c r="L251" i="9"/>
  <c r="F251" i="9"/>
  <c r="E251" i="9"/>
  <c r="B251" i="9" s="1"/>
  <c r="M250" i="9"/>
  <c r="L250" i="9"/>
  <c r="F250" i="9"/>
  <c r="B250" i="9" s="1"/>
  <c r="E250" i="9"/>
  <c r="M249" i="9"/>
  <c r="L249" i="9"/>
  <c r="F249" i="9" s="1"/>
  <c r="B249" i="9" s="1"/>
  <c r="E249" i="9"/>
  <c r="M248" i="9"/>
  <c r="F248" i="9" s="1"/>
  <c r="L248" i="9"/>
  <c r="E248" i="9"/>
  <c r="B248" i="9"/>
  <c r="M247" i="9"/>
  <c r="L247" i="9"/>
  <c r="F247" i="9"/>
  <c r="E247" i="9"/>
  <c r="B247" i="9" s="1"/>
  <c r="M246" i="9"/>
  <c r="L246" i="9"/>
  <c r="F246" i="9"/>
  <c r="B246" i="9" s="1"/>
  <c r="E246" i="9"/>
  <c r="M245" i="9"/>
  <c r="L245" i="9"/>
  <c r="F245" i="9" s="1"/>
  <c r="B245" i="9" s="1"/>
  <c r="E245" i="9"/>
  <c r="M244" i="9"/>
  <c r="F244" i="9" s="1"/>
  <c r="B244" i="9" s="1"/>
  <c r="L244" i="9"/>
  <c r="E244" i="9"/>
  <c r="M243" i="9"/>
  <c r="L243" i="9"/>
  <c r="F243" i="9"/>
  <c r="E243" i="9"/>
  <c r="B243" i="9" s="1"/>
  <c r="M242" i="9"/>
  <c r="L242" i="9"/>
  <c r="F242" i="9"/>
  <c r="B242" i="9" s="1"/>
  <c r="E242" i="9"/>
  <c r="M241" i="9"/>
  <c r="L241" i="9"/>
  <c r="F241" i="9" s="1"/>
  <c r="B241" i="9" s="1"/>
  <c r="E241" i="9"/>
  <c r="M240" i="9"/>
  <c r="F240" i="9" s="1"/>
  <c r="L240" i="9"/>
  <c r="E240" i="9"/>
  <c r="B240" i="9"/>
  <c r="M239" i="9"/>
  <c r="L239" i="9"/>
  <c r="F239" i="9" s="1"/>
  <c r="E239" i="9"/>
  <c r="M238" i="9"/>
  <c r="L238" i="9"/>
  <c r="F238" i="9"/>
  <c r="B238" i="9" s="1"/>
  <c r="E238" i="9"/>
  <c r="M237" i="9"/>
  <c r="L237" i="9"/>
  <c r="F237" i="9" s="1"/>
  <c r="E237" i="9"/>
  <c r="B237" i="9" s="1"/>
  <c r="M236" i="9"/>
  <c r="F236" i="9" s="1"/>
  <c r="L236" i="9"/>
  <c r="E236" i="9"/>
  <c r="B236" i="9"/>
  <c r="M235" i="9"/>
  <c r="L235" i="9"/>
  <c r="F235" i="9" s="1"/>
  <c r="E235" i="9"/>
  <c r="M234" i="9"/>
  <c r="L234" i="9"/>
  <c r="F234" i="9"/>
  <c r="B234" i="9" s="1"/>
  <c r="E234" i="9"/>
  <c r="M233" i="9"/>
  <c r="L233" i="9"/>
  <c r="F233" i="9" s="1"/>
  <c r="E233" i="9"/>
  <c r="B233" i="9" s="1"/>
  <c r="M232" i="9"/>
  <c r="F232" i="9" s="1"/>
  <c r="L232" i="9"/>
  <c r="E232" i="9"/>
  <c r="B232" i="9"/>
  <c r="M231" i="9"/>
  <c r="L231" i="9"/>
  <c r="F231" i="9" s="1"/>
  <c r="E231" i="9"/>
  <c r="M230" i="9"/>
  <c r="L230" i="9"/>
  <c r="F230" i="9"/>
  <c r="E230" i="9"/>
  <c r="M229" i="9"/>
  <c r="L229" i="9"/>
  <c r="F229" i="9" s="1"/>
  <c r="B229" i="9" s="1"/>
  <c r="E229" i="9"/>
  <c r="M228" i="9"/>
  <c r="L228" i="9"/>
  <c r="F228" i="9" s="1"/>
  <c r="B228" i="9" s="1"/>
  <c r="E228" i="9"/>
  <c r="M227" i="9"/>
  <c r="L227" i="9"/>
  <c r="F227" i="9" s="1"/>
  <c r="E227" i="9"/>
  <c r="M226" i="9"/>
  <c r="L226" i="9"/>
  <c r="F226" i="9"/>
  <c r="E226" i="9"/>
  <c r="M225" i="9"/>
  <c r="L225" i="9"/>
  <c r="F225" i="9" s="1"/>
  <c r="B225" i="9" s="1"/>
  <c r="E225" i="9"/>
  <c r="M224" i="9"/>
  <c r="L224" i="9"/>
  <c r="E224" i="9"/>
  <c r="M223" i="9"/>
  <c r="F223" i="9" s="1"/>
  <c r="L223" i="9"/>
  <c r="E223" i="9"/>
  <c r="M222" i="9"/>
  <c r="L222" i="9"/>
  <c r="F222" i="9"/>
  <c r="E222" i="9"/>
  <c r="M221" i="9"/>
  <c r="L221" i="9"/>
  <c r="E221" i="9"/>
  <c r="M220" i="9"/>
  <c r="L220" i="9"/>
  <c r="F220" i="9" s="1"/>
  <c r="B220" i="9" s="1"/>
  <c r="E220" i="9"/>
  <c r="M219" i="9"/>
  <c r="F219" i="9" s="1"/>
  <c r="L219" i="9"/>
  <c r="E219" i="9"/>
  <c r="B219" i="9" s="1"/>
  <c r="M218" i="9"/>
  <c r="L218" i="9"/>
  <c r="F218" i="9"/>
  <c r="E218" i="9"/>
  <c r="M217" i="9"/>
  <c r="L217" i="9"/>
  <c r="E217" i="9"/>
  <c r="M216" i="9"/>
  <c r="L216" i="9"/>
  <c r="E216" i="9"/>
  <c r="M215" i="9"/>
  <c r="F215" i="9" s="1"/>
  <c r="L215" i="9"/>
  <c r="E215" i="9"/>
  <c r="M214" i="9"/>
  <c r="L214" i="9"/>
  <c r="F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E159" i="9" s="1"/>
  <c r="B159" i="9" s="1"/>
  <c r="F159" i="9"/>
  <c r="H158" i="9"/>
  <c r="G158" i="9"/>
  <c r="E158" i="9" s="1"/>
  <c r="B158" i="9" s="1"/>
  <c r="F158" i="9"/>
  <c r="H157" i="9"/>
  <c r="G157" i="9"/>
  <c r="F157" i="9"/>
  <c r="E157" i="9"/>
  <c r="B157" i="9" s="1"/>
  <c r="H156" i="9"/>
  <c r="G156" i="9"/>
  <c r="F156" i="9"/>
  <c r="E156" i="9"/>
  <c r="B156" i="9" s="1"/>
  <c r="H155" i="9"/>
  <c r="G155" i="9"/>
  <c r="E155" i="9" s="1"/>
  <c r="B155" i="9" s="1"/>
  <c r="F155" i="9"/>
  <c r="H154" i="9"/>
  <c r="G154" i="9"/>
  <c r="F154" i="9"/>
  <c r="H153" i="9"/>
  <c r="G153" i="9"/>
  <c r="F153" i="9"/>
  <c r="E153" i="9"/>
  <c r="B153" i="9" s="1"/>
  <c r="H152" i="9"/>
  <c r="E152" i="9" s="1"/>
  <c r="B152" i="9" s="1"/>
  <c r="G152" i="9"/>
  <c r="F152" i="9"/>
  <c r="H151" i="9"/>
  <c r="G151" i="9"/>
  <c r="E151" i="9" s="1"/>
  <c r="B151" i="9" s="1"/>
  <c r="F151" i="9"/>
  <c r="H150" i="9"/>
  <c r="G150" i="9"/>
  <c r="F150" i="9"/>
  <c r="H149" i="9"/>
  <c r="G149" i="9"/>
  <c r="F149" i="9"/>
  <c r="E149" i="9"/>
  <c r="B149" i="9" s="1"/>
  <c r="H148" i="9"/>
  <c r="E148" i="9" s="1"/>
  <c r="G148" i="9"/>
  <c r="F148" i="9"/>
  <c r="H147" i="9"/>
  <c r="G147" i="9"/>
  <c r="E147" i="9" s="1"/>
  <c r="B147" i="9" s="1"/>
  <c r="F147" i="9"/>
  <c r="H146" i="9"/>
  <c r="G146" i="9"/>
  <c r="F146" i="9"/>
  <c r="H145" i="9"/>
  <c r="G145" i="9"/>
  <c r="F145" i="9"/>
  <c r="E145" i="9"/>
  <c r="B145" i="9" s="1"/>
  <c r="H144" i="9"/>
  <c r="G144" i="9"/>
  <c r="F144" i="9"/>
  <c r="E144" i="9"/>
  <c r="F143" i="9"/>
  <c r="H142" i="9"/>
  <c r="G142" i="9"/>
  <c r="F142" i="9"/>
  <c r="H141" i="9"/>
  <c r="G141" i="9"/>
  <c r="F141" i="9"/>
  <c r="E141" i="9"/>
  <c r="B141" i="9" s="1"/>
  <c r="H140" i="9"/>
  <c r="G140" i="9"/>
  <c r="F140" i="9"/>
  <c r="E140" i="9"/>
  <c r="H139" i="9"/>
  <c r="G139" i="9"/>
  <c r="E139" i="9" s="1"/>
  <c r="B139" i="9" s="1"/>
  <c r="F139" i="9"/>
  <c r="H138" i="9"/>
  <c r="G138" i="9"/>
  <c r="E138" i="9" s="1"/>
  <c r="F138" i="9"/>
  <c r="B138" i="9"/>
  <c r="H137" i="9"/>
  <c r="G137" i="9"/>
  <c r="F137" i="9"/>
  <c r="E137" i="9"/>
  <c r="B137" i="9" s="1"/>
  <c r="H136" i="9"/>
  <c r="G136" i="9"/>
  <c r="F136" i="9"/>
  <c r="E136" i="9"/>
  <c r="B136" i="9" s="1"/>
  <c r="H135" i="9"/>
  <c r="G135" i="9"/>
  <c r="E135" i="9" s="1"/>
  <c r="B135" i="9" s="1"/>
  <c r="F135" i="9"/>
  <c r="H134" i="9"/>
  <c r="G134" i="9"/>
  <c r="F134" i="9"/>
  <c r="H133" i="9"/>
  <c r="G133" i="9"/>
  <c r="F133" i="9"/>
  <c r="E133" i="9"/>
  <c r="B133" i="9" s="1"/>
  <c r="H132" i="9"/>
  <c r="G132" i="9"/>
  <c r="F132" i="9"/>
  <c r="E132" i="9"/>
  <c r="H131" i="9"/>
  <c r="G131" i="9"/>
  <c r="E131" i="9" s="1"/>
  <c r="B131" i="9" s="1"/>
  <c r="F131" i="9"/>
  <c r="H130" i="9"/>
  <c r="G130" i="9"/>
  <c r="E130" i="9" s="1"/>
  <c r="B130" i="9" s="1"/>
  <c r="F130" i="9"/>
  <c r="H129" i="9"/>
  <c r="G129" i="9"/>
  <c r="F129" i="9"/>
  <c r="E129" i="9"/>
  <c r="B129" i="9" s="1"/>
  <c r="H128" i="9"/>
  <c r="G128" i="9"/>
  <c r="F128" i="9"/>
  <c r="E128" i="9"/>
  <c r="B128" i="9" s="1"/>
  <c r="H127" i="9"/>
  <c r="G127" i="9"/>
  <c r="E127" i="9" s="1"/>
  <c r="B127" i="9" s="1"/>
  <c r="F127" i="9"/>
  <c r="H126" i="9"/>
  <c r="G126" i="9"/>
  <c r="F126" i="9"/>
  <c r="H125" i="9"/>
  <c r="G125" i="9"/>
  <c r="F125" i="9"/>
  <c r="E125" i="9"/>
  <c r="B125" i="9" s="1"/>
  <c r="H124" i="9"/>
  <c r="G124" i="9"/>
  <c r="F124" i="9"/>
  <c r="E124" i="9"/>
  <c r="H123" i="9"/>
  <c r="G123" i="9"/>
  <c r="E123" i="9" s="1"/>
  <c r="B123" i="9" s="1"/>
  <c r="F123" i="9"/>
  <c r="H122" i="9"/>
  <c r="G122" i="9"/>
  <c r="E122" i="9" s="1"/>
  <c r="F122" i="9"/>
  <c r="B122" i="9"/>
  <c r="H121" i="9"/>
  <c r="G121" i="9"/>
  <c r="F121" i="9"/>
  <c r="E121" i="9"/>
  <c r="B121" i="9" s="1"/>
  <c r="H120" i="9"/>
  <c r="G120" i="9"/>
  <c r="F120" i="9"/>
  <c r="E120" i="9"/>
  <c r="B120" i="9" s="1"/>
  <c r="H119" i="9"/>
  <c r="G119" i="9"/>
  <c r="E119" i="9" s="1"/>
  <c r="B119" i="9" s="1"/>
  <c r="F119" i="9"/>
  <c r="H118" i="9"/>
  <c r="G118" i="9"/>
  <c r="F118" i="9"/>
  <c r="H117" i="9"/>
  <c r="G117" i="9"/>
  <c r="F117" i="9"/>
  <c r="E117" i="9"/>
  <c r="B117" i="9" s="1"/>
  <c r="H116" i="9"/>
  <c r="G116" i="9"/>
  <c r="F116" i="9"/>
  <c r="E116" i="9"/>
  <c r="H115" i="9"/>
  <c r="G115" i="9"/>
  <c r="E115" i="9" s="1"/>
  <c r="B115" i="9" s="1"/>
  <c r="F115" i="9"/>
  <c r="H114" i="9"/>
  <c r="G114" i="9"/>
  <c r="E114" i="9" s="1"/>
  <c r="B114" i="9" s="1"/>
  <c r="F114" i="9"/>
  <c r="H113" i="9"/>
  <c r="G113" i="9"/>
  <c r="F113" i="9"/>
  <c r="E113" i="9"/>
  <c r="B113" i="9" s="1"/>
  <c r="H112" i="9"/>
  <c r="G112" i="9"/>
  <c r="F112" i="9"/>
  <c r="E112" i="9"/>
  <c r="B112" i="9" s="1"/>
  <c r="H111" i="9"/>
  <c r="G111" i="9"/>
  <c r="E111" i="9" s="1"/>
  <c r="B111" i="9" s="1"/>
  <c r="F111" i="9"/>
  <c r="H110" i="9"/>
  <c r="G110" i="9"/>
  <c r="F110" i="9"/>
  <c r="H109" i="9"/>
  <c r="G109" i="9"/>
  <c r="F109" i="9"/>
  <c r="E109" i="9"/>
  <c r="B109" i="9" s="1"/>
  <c r="H108" i="9"/>
  <c r="G108" i="9"/>
  <c r="F108" i="9"/>
  <c r="E108" i="9"/>
  <c r="H107" i="9"/>
  <c r="G107" i="9"/>
  <c r="E107" i="9" s="1"/>
  <c r="B107" i="9" s="1"/>
  <c r="F107" i="9"/>
  <c r="H106" i="9"/>
  <c r="G106" i="9"/>
  <c r="E106" i="9" s="1"/>
  <c r="F106" i="9"/>
  <c r="B106" i="9"/>
  <c r="H105" i="9"/>
  <c r="G105" i="9"/>
  <c r="F105" i="9"/>
  <c r="E105" i="9"/>
  <c r="B105" i="9" s="1"/>
  <c r="H104" i="9"/>
  <c r="G104" i="9"/>
  <c r="F104" i="9"/>
  <c r="B104" i="9" s="1"/>
  <c r="E104" i="9"/>
  <c r="H103" i="9"/>
  <c r="G103" i="9"/>
  <c r="E103" i="9" s="1"/>
  <c r="B103" i="9" s="1"/>
  <c r="F103" i="9"/>
  <c r="H102" i="9"/>
  <c r="G102" i="9"/>
  <c r="F102" i="9"/>
  <c r="H101" i="9"/>
  <c r="G101" i="9"/>
  <c r="F101" i="9"/>
  <c r="E101" i="9"/>
  <c r="B101" i="9" s="1"/>
  <c r="H100" i="9"/>
  <c r="E100" i="9" s="1"/>
  <c r="B100" i="9" s="1"/>
  <c r="G100" i="9"/>
  <c r="F100" i="9"/>
  <c r="H99" i="9"/>
  <c r="G99" i="9"/>
  <c r="E99" i="9" s="1"/>
  <c r="B99" i="9" s="1"/>
  <c r="F99" i="9"/>
  <c r="H98" i="9"/>
  <c r="G98" i="9"/>
  <c r="F98" i="9"/>
  <c r="H97" i="9"/>
  <c r="G97" i="9"/>
  <c r="F97" i="9"/>
  <c r="E97" i="9"/>
  <c r="B97" i="9" s="1"/>
  <c r="H96" i="9"/>
  <c r="E96" i="9" s="1"/>
  <c r="G96" i="9"/>
  <c r="F96" i="9"/>
  <c r="H95" i="9"/>
  <c r="G95" i="9"/>
  <c r="E95" i="9" s="1"/>
  <c r="B95" i="9" s="1"/>
  <c r="F95" i="9"/>
  <c r="H94" i="9"/>
  <c r="G94" i="9"/>
  <c r="F94" i="9"/>
  <c r="H93" i="9"/>
  <c r="G93" i="9"/>
  <c r="F93" i="9"/>
  <c r="E93" i="9"/>
  <c r="B93" i="9" s="1"/>
  <c r="H92" i="9"/>
  <c r="G92" i="9"/>
  <c r="F92" i="9"/>
  <c r="B92" i="9" s="1"/>
  <c r="E92" i="9"/>
  <c r="H91" i="9"/>
  <c r="G91" i="9"/>
  <c r="E91" i="9" s="1"/>
  <c r="B91" i="9" s="1"/>
  <c r="F91" i="9"/>
  <c r="H90" i="9"/>
  <c r="G90" i="9"/>
  <c r="E90" i="9" s="1"/>
  <c r="B90" i="9" s="1"/>
  <c r="F90" i="9"/>
  <c r="H89" i="9"/>
  <c r="G89" i="9"/>
  <c r="F89" i="9"/>
  <c r="E89" i="9"/>
  <c r="B89" i="9" s="1"/>
  <c r="H88" i="9"/>
  <c r="G88" i="9"/>
  <c r="F88" i="9"/>
  <c r="E88" i="9"/>
  <c r="B88" i="9" s="1"/>
  <c r="H87" i="9"/>
  <c r="G87" i="9"/>
  <c r="E87" i="9" s="1"/>
  <c r="B87" i="9" s="1"/>
  <c r="F87" i="9"/>
  <c r="H86" i="9"/>
  <c r="G86" i="9"/>
  <c r="F86" i="9"/>
  <c r="H85" i="9"/>
  <c r="G85" i="9"/>
  <c r="F85" i="9"/>
  <c r="E85" i="9"/>
  <c r="B85" i="9" s="1"/>
  <c r="H84" i="9"/>
  <c r="G84" i="9"/>
  <c r="F84" i="9"/>
  <c r="E84" i="9"/>
  <c r="H83" i="9"/>
  <c r="G83" i="9"/>
  <c r="E83" i="9" s="1"/>
  <c r="B83" i="9" s="1"/>
  <c r="F83" i="9"/>
  <c r="H82" i="9"/>
  <c r="E82" i="9" s="1"/>
  <c r="G82" i="9"/>
  <c r="F82" i="9"/>
  <c r="B82" i="9"/>
  <c r="H81" i="9"/>
  <c r="G81" i="9"/>
  <c r="F81" i="9"/>
  <c r="E81" i="9"/>
  <c r="B81" i="9" s="1"/>
  <c r="H80" i="9"/>
  <c r="G80" i="9"/>
  <c r="F80" i="9"/>
  <c r="E80" i="9"/>
  <c r="B80" i="9" s="1"/>
  <c r="H79" i="9"/>
  <c r="G79" i="9"/>
  <c r="E79" i="9" s="1"/>
  <c r="B79" i="9" s="1"/>
  <c r="F79" i="9"/>
  <c r="H78" i="9"/>
  <c r="G78" i="9"/>
  <c r="F78" i="9"/>
  <c r="H77" i="9"/>
  <c r="E77" i="9" s="1"/>
  <c r="B77" i="9" s="1"/>
  <c r="G77" i="9"/>
  <c r="F77" i="9"/>
  <c r="H76" i="9"/>
  <c r="G76" i="9"/>
  <c r="F76" i="9"/>
  <c r="E76" i="9"/>
  <c r="B76" i="9" s="1"/>
  <c r="H75" i="9"/>
  <c r="G75" i="9"/>
  <c r="E75" i="9" s="1"/>
  <c r="B75" i="9" s="1"/>
  <c r="F75" i="9"/>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E69" i="9" s="1"/>
  <c r="B69" i="9" s="1"/>
  <c r="G69" i="9"/>
  <c r="F69" i="9"/>
  <c r="H68" i="9"/>
  <c r="G68" i="9"/>
  <c r="F68" i="9"/>
  <c r="E68" i="9"/>
  <c r="B68" i="9" s="1"/>
  <c r="H67" i="9"/>
  <c r="G67" i="9"/>
  <c r="E67" i="9" s="1"/>
  <c r="B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B61" i="9" s="1"/>
  <c r="G61" i="9"/>
  <c r="F61" i="9"/>
  <c r="H60" i="9"/>
  <c r="G60" i="9"/>
  <c r="F60" i="9"/>
  <c r="E60" i="9"/>
  <c r="B60" i="9" s="1"/>
  <c r="H59" i="9"/>
  <c r="G59" i="9"/>
  <c r="E59" i="9" s="1"/>
  <c r="B59" i="9" s="1"/>
  <c r="F59" i="9"/>
  <c r="H58" i="9"/>
  <c r="G58" i="9"/>
  <c r="E58" i="9" s="1"/>
  <c r="B58" i="9" s="1"/>
  <c r="F58" i="9"/>
  <c r="H57" i="9"/>
  <c r="E57" i="9" s="1"/>
  <c r="B57" i="9" s="1"/>
  <c r="G57" i="9"/>
  <c r="F57" i="9"/>
  <c r="H56" i="9"/>
  <c r="G56" i="9"/>
  <c r="F56" i="9"/>
  <c r="E56" i="9"/>
  <c r="B56" i="9" s="1"/>
  <c r="H55" i="9"/>
  <c r="G55" i="9"/>
  <c r="E55" i="9" s="1"/>
  <c r="B55" i="9" s="1"/>
  <c r="F55" i="9"/>
  <c r="H54" i="9"/>
  <c r="G54" i="9"/>
  <c r="E54" i="9" s="1"/>
  <c r="B54" i="9" s="1"/>
  <c r="F54" i="9"/>
  <c r="H53" i="9"/>
  <c r="E53" i="9" s="1"/>
  <c r="B53" i="9" s="1"/>
  <c r="G53" i="9"/>
  <c r="F53" i="9"/>
  <c r="H52" i="9"/>
  <c r="G52" i="9"/>
  <c r="F52" i="9"/>
  <c r="E52" i="9"/>
  <c r="B52" i="9" s="1"/>
  <c r="H51" i="9"/>
  <c r="G51" i="9"/>
  <c r="E51" i="9" s="1"/>
  <c r="B51" i="9" s="1"/>
  <c r="F51" i="9"/>
  <c r="H50" i="9"/>
  <c r="G50" i="9"/>
  <c r="E50" i="9" s="1"/>
  <c r="B50" i="9" s="1"/>
  <c r="F50" i="9"/>
  <c r="H49" i="9"/>
  <c r="E49" i="9" s="1"/>
  <c r="B49" i="9" s="1"/>
  <c r="G49" i="9"/>
  <c r="F49" i="9"/>
  <c r="H48" i="9"/>
  <c r="G48" i="9"/>
  <c r="F48" i="9"/>
  <c r="E48" i="9"/>
  <c r="B48" i="9" s="1"/>
  <c r="H47" i="9"/>
  <c r="G47" i="9"/>
  <c r="E47" i="9" s="1"/>
  <c r="B47" i="9" s="1"/>
  <c r="F47" i="9"/>
  <c r="H46" i="9"/>
  <c r="G46" i="9"/>
  <c r="F46" i="9"/>
  <c r="E46" i="9"/>
  <c r="B46" i="9" s="1"/>
  <c r="H45" i="9"/>
  <c r="E45" i="9" s="1"/>
  <c r="B45" i="9" s="1"/>
  <c r="G45" i="9"/>
  <c r="F45" i="9"/>
  <c r="H44" i="9"/>
  <c r="G44" i="9"/>
  <c r="F44" i="9"/>
  <c r="H43" i="9"/>
  <c r="G43" i="9"/>
  <c r="F43" i="9"/>
  <c r="H42" i="9"/>
  <c r="E42" i="9" s="1"/>
  <c r="B42" i="9" s="1"/>
  <c r="G42" i="9"/>
  <c r="F42" i="9"/>
  <c r="H41" i="9"/>
  <c r="G41" i="9"/>
  <c r="E41" i="9" s="1"/>
  <c r="B41" i="9" s="1"/>
  <c r="F41" i="9"/>
  <c r="H40" i="9"/>
  <c r="G40" i="9"/>
  <c r="E40" i="9" s="1"/>
  <c r="B40" i="9" s="1"/>
  <c r="F40" i="9"/>
  <c r="H39" i="9"/>
  <c r="E39" i="9" s="1"/>
  <c r="B39" i="9" s="1"/>
  <c r="G39" i="9"/>
  <c r="F39" i="9"/>
  <c r="H38" i="9"/>
  <c r="E38" i="9" s="1"/>
  <c r="B38" i="9" s="1"/>
  <c r="G38" i="9"/>
  <c r="F38" i="9"/>
  <c r="H37" i="9"/>
  <c r="G37" i="9"/>
  <c r="E37" i="9" s="1"/>
  <c r="B37" i="9" s="1"/>
  <c r="F37" i="9"/>
  <c r="H36" i="9"/>
  <c r="G36" i="9"/>
  <c r="E36" i="9" s="1"/>
  <c r="B36" i="9" s="1"/>
  <c r="F36" i="9"/>
  <c r="H35" i="9"/>
  <c r="G35" i="9"/>
  <c r="E35" i="9" s="1"/>
  <c r="B35" i="9" s="1"/>
  <c r="F35" i="9"/>
  <c r="H34" i="9"/>
  <c r="E34" i="9" s="1"/>
  <c r="B34" i="9" s="1"/>
  <c r="G34" i="9"/>
  <c r="F34" i="9"/>
  <c r="H33" i="9"/>
  <c r="G33" i="9"/>
  <c r="E33" i="9" s="1"/>
  <c r="B33" i="9" s="1"/>
  <c r="F33" i="9"/>
  <c r="H32" i="9"/>
  <c r="G32" i="9"/>
  <c r="E32" i="9" s="1"/>
  <c r="B32" i="9" s="1"/>
  <c r="F32" i="9"/>
  <c r="H31" i="9"/>
  <c r="E31" i="9" s="1"/>
  <c r="B31" i="9" s="1"/>
  <c r="G31" i="9"/>
  <c r="F31" i="9"/>
  <c r="H30" i="9"/>
  <c r="E30" i="9" s="1"/>
  <c r="B30" i="9" s="1"/>
  <c r="G30" i="9"/>
  <c r="F30" i="9"/>
  <c r="H29" i="9"/>
  <c r="G29" i="9"/>
  <c r="E29" i="9" s="1"/>
  <c r="B29" i="9" s="1"/>
  <c r="F29" i="9"/>
  <c r="H28" i="9"/>
  <c r="G28" i="9"/>
  <c r="E28" i="9" s="1"/>
  <c r="B28" i="9" s="1"/>
  <c r="F28" i="9"/>
  <c r="H27" i="9"/>
  <c r="G27" i="9"/>
  <c r="E27" i="9" s="1"/>
  <c r="B27" i="9" s="1"/>
  <c r="F27" i="9"/>
  <c r="H26" i="9"/>
  <c r="G26" i="9"/>
  <c r="F26" i="9"/>
  <c r="E26" i="9"/>
  <c r="B26" i="9" s="1"/>
  <c r="H25" i="9"/>
  <c r="E25" i="9" s="1"/>
  <c r="B25" i="9" s="1"/>
  <c r="G25" i="9"/>
  <c r="F25" i="9"/>
  <c r="H24" i="9"/>
  <c r="G24" i="9"/>
  <c r="E24" i="9" s="1"/>
  <c r="B24" i="9" s="1"/>
  <c r="F24" i="9"/>
  <c r="H23" i="9"/>
  <c r="G23" i="9"/>
  <c r="E23" i="9" s="1"/>
  <c r="B23" i="9" s="1"/>
  <c r="F23" i="9"/>
  <c r="H22" i="9"/>
  <c r="G22" i="9"/>
  <c r="F22" i="9"/>
  <c r="E22" i="9"/>
  <c r="B22" i="9" s="1"/>
  <c r="F21" i="9"/>
  <c r="F4" i="9"/>
  <c r="O3" i="9"/>
  <c r="G275" i="9" s="1"/>
  <c r="I3" i="9"/>
  <c r="H3" i="9"/>
  <c r="G3" i="9"/>
  <c r="D101" i="8"/>
  <c r="D95" i="8"/>
  <c r="D90" i="8"/>
  <c r="D85" i="8"/>
  <c r="D80" i="8"/>
  <c r="D75" i="8"/>
  <c r="D70" i="8"/>
  <c r="D65" i="8"/>
  <c r="D60" i="8"/>
  <c r="D55" i="8"/>
  <c r="D49" i="8" s="1"/>
  <c r="D43" i="8" s="1"/>
  <c r="D50" i="8"/>
  <c r="D44" i="8"/>
  <c r="D36" i="8"/>
  <c r="D26" i="8"/>
  <c r="D24" i="8"/>
  <c r="D18" i="8"/>
  <c r="D8" i="8"/>
  <c r="D6" i="8"/>
  <c r="E44" i="7"/>
  <c r="D44" i="7"/>
  <c r="E39" i="7"/>
  <c r="D39" i="7"/>
  <c r="D38" i="7" s="1"/>
  <c r="E38" i="7"/>
  <c r="E30" i="7"/>
  <c r="D30" i="7"/>
  <c r="E23" i="7"/>
  <c r="E22" i="7" s="1"/>
  <c r="D23" i="7"/>
  <c r="D22" i="7"/>
  <c r="E14" i="7"/>
  <c r="D14" i="7"/>
  <c r="E7" i="7"/>
  <c r="D7" i="7"/>
  <c r="D6" i="7" s="1"/>
  <c r="D5" i="7" s="1"/>
  <c r="E6" i="7"/>
  <c r="E5" i="7"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D246" i="5"/>
  <c r="F246" i="5" s="1"/>
  <c r="D245" i="5"/>
  <c r="F245" i="5" s="1"/>
  <c r="F244" i="5"/>
  <c r="F243" i="5"/>
  <c r="E242" i="5"/>
  <c r="D242" i="5"/>
  <c r="F242" i="5" s="1"/>
  <c r="F241" i="5"/>
  <c r="F240" i="5"/>
  <c r="F239" i="5"/>
  <c r="E239" i="5"/>
  <c r="E238" i="5" s="1"/>
  <c r="D239" i="5"/>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E206" i="5"/>
  <c r="H310" i="9" s="1"/>
  <c r="F205" i="5"/>
  <c r="F204" i="5"/>
  <c r="F203" i="5"/>
  <c r="F202" i="5"/>
  <c r="F201" i="5"/>
  <c r="F200" i="5"/>
  <c r="F199" i="5"/>
  <c r="F198" i="5"/>
  <c r="E198" i="5"/>
  <c r="D198" i="5"/>
  <c r="F197" i="5"/>
  <c r="F196" i="5"/>
  <c r="F195" i="5"/>
  <c r="F194" i="5"/>
  <c r="F193" i="5"/>
  <c r="F192" i="5"/>
  <c r="E191" i="5"/>
  <c r="D191" i="5"/>
  <c r="D190" i="5" s="1"/>
  <c r="E190" i="5"/>
  <c r="H309" i="9" s="1"/>
  <c r="F189" i="5"/>
  <c r="F188" i="5"/>
  <c r="F187" i="5"/>
  <c r="F186" i="5"/>
  <c r="F185" i="5"/>
  <c r="F184" i="5"/>
  <c r="F183" i="5"/>
  <c r="F182" i="5"/>
  <c r="F181" i="5"/>
  <c r="E180" i="5"/>
  <c r="E177" i="5" s="1"/>
  <c r="D180" i="5"/>
  <c r="F180" i="5" s="1"/>
  <c r="F179" i="5"/>
  <c r="F178" i="5"/>
  <c r="F177" i="5"/>
  <c r="D177" i="5"/>
  <c r="G307"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90" i="9" s="1"/>
  <c r="D149" i="5"/>
  <c r="G290" i="9" s="1"/>
  <c r="F148" i="5"/>
  <c r="F147" i="5"/>
  <c r="F146" i="5"/>
  <c r="D146" i="5"/>
  <c r="F145" i="5"/>
  <c r="F144" i="5"/>
  <c r="F143" i="5"/>
  <c r="E142" i="5"/>
  <c r="D142" i="5"/>
  <c r="F142" i="5" s="1"/>
  <c r="F141" i="5"/>
  <c r="F140" i="5"/>
  <c r="F139" i="5"/>
  <c r="F138" i="5"/>
  <c r="F137" i="5"/>
  <c r="F136" i="5"/>
  <c r="E135" i="5"/>
  <c r="E134" i="5" s="1"/>
  <c r="D135" i="5"/>
  <c r="F135" i="5" s="1"/>
  <c r="D134" i="5"/>
  <c r="F134" i="5" s="1"/>
  <c r="F133" i="5"/>
  <c r="F132" i="5"/>
  <c r="F131" i="5"/>
  <c r="F130" i="5"/>
  <c r="F129" i="5"/>
  <c r="F128" i="5"/>
  <c r="F127" i="5"/>
  <c r="F126" i="5"/>
  <c r="E126" i="5"/>
  <c r="D126" i="5"/>
  <c r="F125" i="5"/>
  <c r="F124" i="5"/>
  <c r="F123" i="5"/>
  <c r="F122" i="5"/>
  <c r="F121" i="5"/>
  <c r="F120" i="5"/>
  <c r="E119" i="5"/>
  <c r="E118" i="5" s="1"/>
  <c r="D119" i="5"/>
  <c r="F119" i="5" s="1"/>
  <c r="F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G289" i="9" s="1"/>
  <c r="E289" i="9" s="1"/>
  <c r="B289" i="9" s="1"/>
  <c r="D87" i="5"/>
  <c r="F87" i="5" s="1"/>
  <c r="F86" i="5"/>
  <c r="F85" i="5"/>
  <c r="F84" i="5"/>
  <c r="F83" i="5"/>
  <c r="F82" i="5"/>
  <c r="F81" i="5"/>
  <c r="F80" i="5"/>
  <c r="F79" i="5"/>
  <c r="E79" i="5"/>
  <c r="E78" i="5" s="1"/>
  <c r="D79" i="5"/>
  <c r="D78" i="5"/>
  <c r="F78" i="5" s="1"/>
  <c r="F77" i="5"/>
  <c r="F76" i="5"/>
  <c r="F75" i="5"/>
  <c r="F74" i="5"/>
  <c r="F73" i="5"/>
  <c r="F72" i="5"/>
  <c r="F71" i="5"/>
  <c r="F70" i="5"/>
  <c r="E70" i="5"/>
  <c r="D70" i="5"/>
  <c r="D69" i="5" s="1"/>
  <c r="E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D13" i="5"/>
  <c r="D12" i="5"/>
  <c r="D7"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E632" i="4"/>
  <c r="D632" i="4"/>
  <c r="F632" i="4" s="1"/>
  <c r="F631" i="4"/>
  <c r="F630" i="4"/>
  <c r="E629" i="4"/>
  <c r="D629" i="4"/>
  <c r="F629" i="4" s="1"/>
  <c r="F628" i="4"/>
  <c r="F627" i="4"/>
  <c r="F626" i="4"/>
  <c r="E626" i="4"/>
  <c r="E625" i="4" s="1"/>
  <c r="D626" i="4"/>
  <c r="D625" i="4"/>
  <c r="F625" i="4" s="1"/>
  <c r="F624" i="4"/>
  <c r="F623" i="4"/>
  <c r="F622" i="4"/>
  <c r="F621" i="4"/>
  <c r="F620" i="4"/>
  <c r="F619" i="4"/>
  <c r="F618" i="4"/>
  <c r="F617" i="4"/>
  <c r="E617" i="4"/>
  <c r="D617" i="4"/>
  <c r="F616" i="4"/>
  <c r="F615" i="4"/>
  <c r="F614" i="4"/>
  <c r="F613" i="4"/>
  <c r="F612" i="4"/>
  <c r="E612" i="4"/>
  <c r="E593" i="4" s="1"/>
  <c r="D612" i="4"/>
  <c r="F611" i="4"/>
  <c r="F610" i="4"/>
  <c r="F609" i="4"/>
  <c r="F608" i="4"/>
  <c r="F607" i="4"/>
  <c r="F606" i="4"/>
  <c r="F605" i="4"/>
  <c r="E605" i="4"/>
  <c r="D605" i="4"/>
  <c r="F604" i="4"/>
  <c r="F603" i="4"/>
  <c r="E603" i="4"/>
  <c r="H143" i="9" s="1"/>
  <c r="D603" i="4"/>
  <c r="G143" i="9" s="1"/>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D580" i="4" s="1"/>
  <c r="F580" i="4" s="1"/>
  <c r="F584" i="4"/>
  <c r="F583" i="4"/>
  <c r="F582" i="4"/>
  <c r="F581" i="4"/>
  <c r="E581" i="4"/>
  <c r="D581" i="4"/>
  <c r="E580" i="4"/>
  <c r="F579" i="4"/>
  <c r="F578" i="4"/>
  <c r="F577" i="4"/>
  <c r="E577" i="4"/>
  <c r="D577" i="4"/>
  <c r="F576" i="4"/>
  <c r="F575" i="4"/>
  <c r="E574" i="4"/>
  <c r="D574" i="4"/>
  <c r="F574" i="4" s="1"/>
  <c r="F573" i="4"/>
  <c r="F572" i="4"/>
  <c r="E571" i="4"/>
  <c r="D571" i="4"/>
  <c r="F571" i="4" s="1"/>
  <c r="F570" i="4"/>
  <c r="F569" i="4"/>
  <c r="E568" i="4"/>
  <c r="E567" i="4" s="1"/>
  <c r="D568" i="4"/>
  <c r="F568" i="4" s="1"/>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E529" i="4"/>
  <c r="F527" i="4"/>
  <c r="F526" i="4"/>
  <c r="F525" i="4"/>
  <c r="E525" i="4"/>
  <c r="D525" i="4"/>
  <c r="F524" i="4"/>
  <c r="F523" i="4"/>
  <c r="E522" i="4"/>
  <c r="D522" i="4"/>
  <c r="F522" i="4" s="1"/>
  <c r="F521" i="4"/>
  <c r="F520" i="4"/>
  <c r="E519" i="4"/>
  <c r="D519" i="4"/>
  <c r="F519" i="4" s="1"/>
  <c r="F518" i="4"/>
  <c r="F517" i="4"/>
  <c r="E516" i="4"/>
  <c r="E515" i="4" s="1"/>
  <c r="D516" i="4"/>
  <c r="F516" i="4" s="1"/>
  <c r="D515" i="4"/>
  <c r="F515" i="4" s="1"/>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E484" i="4" s="1"/>
  <c r="D490" i="4"/>
  <c r="F490" i="4" s="1"/>
  <c r="F489" i="4"/>
  <c r="F488" i="4"/>
  <c r="F487" i="4"/>
  <c r="F486" i="4"/>
  <c r="E485" i="4"/>
  <c r="D485" i="4"/>
  <c r="F485" i="4" s="1"/>
  <c r="F483" i="4"/>
  <c r="F482" i="4"/>
  <c r="E481" i="4"/>
  <c r="D481" i="4"/>
  <c r="F481" i="4" s="1"/>
  <c r="F480" i="4"/>
  <c r="F479" i="4"/>
  <c r="E478" i="4"/>
  <c r="E472" i="4" s="1"/>
  <c r="D478" i="4"/>
  <c r="F478" i="4" s="1"/>
  <c r="F477" i="4"/>
  <c r="F476" i="4"/>
  <c r="F475" i="4"/>
  <c r="F474" i="4"/>
  <c r="E473" i="4"/>
  <c r="D473" i="4"/>
  <c r="F473" i="4" s="1"/>
  <c r="F471" i="4"/>
  <c r="F470" i="4"/>
  <c r="E469" i="4"/>
  <c r="D469" i="4"/>
  <c r="F469" i="4" s="1"/>
  <c r="F468" i="4"/>
  <c r="F467" i="4"/>
  <c r="E466" i="4"/>
  <c r="D466" i="4"/>
  <c r="D459" i="4" s="1"/>
  <c r="F459" i="4" s="1"/>
  <c r="F465" i="4"/>
  <c r="F464" i="4"/>
  <c r="F463" i="4"/>
  <c r="E463" i="4"/>
  <c r="D463" i="4"/>
  <c r="F462" i="4"/>
  <c r="F461" i="4"/>
  <c r="F460" i="4"/>
  <c r="E460" i="4"/>
  <c r="D460" i="4"/>
  <c r="E459"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E421" i="4" s="1"/>
  <c r="E420" i="4" s="1"/>
  <c r="D422" i="4"/>
  <c r="F422" i="4" s="1"/>
  <c r="D421" i="4"/>
  <c r="F421" i="4" s="1"/>
  <c r="F418" i="4"/>
  <c r="E418" i="4"/>
  <c r="D413" i="1" s="1"/>
  <c r="D418" i="4"/>
  <c r="E417" i="4"/>
  <c r="D417" i="4"/>
  <c r="D644" i="4" s="1"/>
  <c r="F644" i="4" s="1"/>
  <c r="E416" i="4"/>
  <c r="D411" i="1" s="1"/>
  <c r="H411" i="1" s="1"/>
  <c r="D416" i="4"/>
  <c r="D643" i="4" s="1"/>
  <c r="F411" i="4"/>
  <c r="F410" i="4"/>
  <c r="F409" i="4"/>
  <c r="F406" i="4"/>
  <c r="F405" i="4"/>
  <c r="F404" i="4"/>
  <c r="F403" i="4"/>
  <c r="E402" i="4"/>
  <c r="D402" i="4"/>
  <c r="F402" i="4" s="1"/>
  <c r="F401" i="4"/>
  <c r="E400" i="4"/>
  <c r="D400" i="4"/>
  <c r="F400" i="4" s="1"/>
  <c r="F399" i="4"/>
  <c r="F398" i="4"/>
  <c r="E397" i="4"/>
  <c r="E396" i="4" s="1"/>
  <c r="D397" i="4"/>
  <c r="F397" i="4" s="1"/>
  <c r="D396" i="4"/>
  <c r="F396" i="4" s="1"/>
  <c r="F395" i="4"/>
  <c r="F394" i="4"/>
  <c r="F393" i="4"/>
  <c r="F392" i="4"/>
  <c r="F391" i="4"/>
  <c r="E391" i="4"/>
  <c r="D391" i="4"/>
  <c r="F390" i="4"/>
  <c r="F389" i="4"/>
  <c r="E388" i="4"/>
  <c r="D388" i="4"/>
  <c r="F388" i="4" s="1"/>
  <c r="F387" i="4"/>
  <c r="F386" i="4"/>
  <c r="F385" i="4"/>
  <c r="F384" i="4"/>
  <c r="E383" i="4"/>
  <c r="F383" i="4" s="1"/>
  <c r="D383" i="4"/>
  <c r="F382" i="4"/>
  <c r="F381" i="4"/>
  <c r="F380" i="4"/>
  <c r="F379" i="4"/>
  <c r="F378" i="4"/>
  <c r="E378" i="4"/>
  <c r="D378" i="4"/>
  <c r="F377" i="4"/>
  <c r="F376" i="4"/>
  <c r="F375" i="4"/>
  <c r="F374" i="4"/>
  <c r="F373" i="4"/>
  <c r="F372" i="4"/>
  <c r="F371" i="4"/>
  <c r="F370" i="4"/>
  <c r="E369" i="4"/>
  <c r="E363" i="4" s="1"/>
  <c r="D358" i="1" s="1"/>
  <c r="D369" i="4"/>
  <c r="F369" i="4" s="1"/>
  <c r="F368" i="4"/>
  <c r="F367" i="4"/>
  <c r="F366" i="4"/>
  <c r="F365" i="4"/>
  <c r="E364" i="4"/>
  <c r="D364" i="4"/>
  <c r="F364" i="4" s="1"/>
  <c r="F362" i="4"/>
  <c r="F361" i="4"/>
  <c r="F360" i="4"/>
  <c r="F359" i="4"/>
  <c r="F358" i="4"/>
  <c r="F357" i="4"/>
  <c r="E356" i="4"/>
  <c r="D356" i="4"/>
  <c r="D351" i="4" s="1"/>
  <c r="F355" i="4"/>
  <c r="F354" i="4"/>
  <c r="F353" i="4"/>
  <c r="F352" i="4"/>
  <c r="E352" i="4"/>
  <c r="D352" i="4"/>
  <c r="E351" i="4"/>
  <c r="F349" i="4"/>
  <c r="E348" i="4"/>
  <c r="D348" i="4"/>
  <c r="F348" i="4" s="1"/>
  <c r="F347" i="4"/>
  <c r="F346" i="4"/>
  <c r="E345" i="4"/>
  <c r="E344" i="4" s="1"/>
  <c r="D345" i="4"/>
  <c r="F345" i="4" s="1"/>
  <c r="D344" i="4"/>
  <c r="F344" i="4" s="1"/>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E311" i="4" s="1"/>
  <c r="D317" i="4"/>
  <c r="F317" i="4" s="1"/>
  <c r="F316" i="4"/>
  <c r="F315" i="4"/>
  <c r="F314" i="4"/>
  <c r="F313" i="4"/>
  <c r="E312" i="4"/>
  <c r="D312" i="4"/>
  <c r="F312" i="4" s="1"/>
  <c r="F310" i="4"/>
  <c r="F309" i="4"/>
  <c r="F308" i="4"/>
  <c r="F307" i="4"/>
  <c r="F306" i="4"/>
  <c r="F305" i="4"/>
  <c r="E304" i="4"/>
  <c r="D304" i="4"/>
  <c r="D299" i="4" s="1"/>
  <c r="F303" i="4"/>
  <c r="F302" i="4"/>
  <c r="F301" i="4"/>
  <c r="F300" i="4"/>
  <c r="E300" i="4"/>
  <c r="D300" i="4"/>
  <c r="E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D263" i="4" s="1"/>
  <c r="F263" i="4" s="1"/>
  <c r="F267" i="4"/>
  <c r="F266" i="4"/>
  <c r="F265" i="4"/>
  <c r="F264" i="4"/>
  <c r="E264" i="4"/>
  <c r="D260" i="1" s="1"/>
  <c r="D264" i="4"/>
  <c r="F262" i="4"/>
  <c r="F261" i="4"/>
  <c r="F260" i="4"/>
  <c r="E259" i="4"/>
  <c r="D259" i="4"/>
  <c r="F259" i="4" s="1"/>
  <c r="F258" i="4"/>
  <c r="F257" i="4"/>
  <c r="F256" i="4"/>
  <c r="F255" i="4"/>
  <c r="F254" i="4"/>
  <c r="E253" i="4"/>
  <c r="D253" i="4"/>
  <c r="F253" i="4" s="1"/>
  <c r="E252" i="4"/>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E224" i="4" s="1"/>
  <c r="D231" i="4"/>
  <c r="F230" i="4"/>
  <c r="F229" i="4"/>
  <c r="F228" i="4"/>
  <c r="E228" i="4"/>
  <c r="D228" i="4"/>
  <c r="F227" i="4"/>
  <c r="F226" i="4"/>
  <c r="E225" i="4"/>
  <c r="D225" i="4"/>
  <c r="F225" i="4" s="1"/>
  <c r="F223" i="4"/>
  <c r="F222" i="4"/>
  <c r="F221" i="4"/>
  <c r="F220" i="4"/>
  <c r="F219" i="4"/>
  <c r="E219" i="4"/>
  <c r="D219" i="4"/>
  <c r="F218" i="4"/>
  <c r="F217" i="4"/>
  <c r="F216" i="4"/>
  <c r="E216" i="4"/>
  <c r="D216" i="4"/>
  <c r="D215" i="4" s="1"/>
  <c r="F215" i="4" s="1"/>
  <c r="E215" i="4"/>
  <c r="F214" i="4"/>
  <c r="F213" i="4"/>
  <c r="F212" i="4"/>
  <c r="F211" i="4"/>
  <c r="E210" i="4"/>
  <c r="D210" i="4"/>
  <c r="F210" i="4" s="1"/>
  <c r="F209" i="4"/>
  <c r="F208" i="4"/>
  <c r="F207" i="4"/>
  <c r="F206" i="4"/>
  <c r="F205" i="4"/>
  <c r="F204" i="4"/>
  <c r="F203" i="4"/>
  <c r="F202" i="4"/>
  <c r="E202" i="4"/>
  <c r="D202" i="4"/>
  <c r="F201" i="4"/>
  <c r="F200" i="4"/>
  <c r="F199" i="4"/>
  <c r="F198" i="4"/>
  <c r="F197" i="4"/>
  <c r="E197" i="4"/>
  <c r="E196" i="4" s="1"/>
  <c r="D197" i="4"/>
  <c r="D196" i="4"/>
  <c r="F195" i="4"/>
  <c r="F194" i="4"/>
  <c r="F193" i="4"/>
  <c r="F192" i="4"/>
  <c r="F191" i="4"/>
  <c r="F190" i="4"/>
  <c r="F189" i="4"/>
  <c r="E188" i="4"/>
  <c r="F188" i="4" s="1"/>
  <c r="D188" i="4"/>
  <c r="F187" i="4"/>
  <c r="F186" i="4"/>
  <c r="F185" i="4"/>
  <c r="F184" i="4"/>
  <c r="F183" i="4"/>
  <c r="F182" i="4"/>
  <c r="F181" i="4"/>
  <c r="F180" i="4"/>
  <c r="F179" i="4"/>
  <c r="F178" i="4"/>
  <c r="E177" i="4"/>
  <c r="D173" i="1" s="1"/>
  <c r="D177" i="4"/>
  <c r="F176" i="4"/>
  <c r="F175" i="4"/>
  <c r="F174" i="4"/>
  <c r="F173" i="4"/>
  <c r="F172" i="4"/>
  <c r="F171" i="4"/>
  <c r="F170" i="4"/>
  <c r="E169" i="4"/>
  <c r="F169" i="4" s="1"/>
  <c r="D169" i="4"/>
  <c r="F168" i="4"/>
  <c r="F167" i="4"/>
  <c r="F166" i="4"/>
  <c r="F165" i="4"/>
  <c r="E164" i="4"/>
  <c r="D164" i="4"/>
  <c r="D163" i="4" s="1"/>
  <c r="F162" i="4"/>
  <c r="F161" i="4"/>
  <c r="F160" i="4"/>
  <c r="E159" i="4"/>
  <c r="F159" i="4" s="1"/>
  <c r="D159" i="4"/>
  <c r="F158" i="4"/>
  <c r="F157" i="4"/>
  <c r="F156" i="4"/>
  <c r="F155" i="4"/>
  <c r="F154" i="4"/>
  <c r="E153" i="4"/>
  <c r="F153" i="4" s="1"/>
  <c r="D153" i="4"/>
  <c r="D152" i="4"/>
  <c r="F150" i="4"/>
  <c r="F149" i="4"/>
  <c r="F148" i="4"/>
  <c r="F147" i="4"/>
  <c r="F146" i="4"/>
  <c r="F145" i="4"/>
  <c r="F144" i="4"/>
  <c r="F143" i="4"/>
  <c r="F142" i="4"/>
  <c r="F141" i="4"/>
  <c r="E140" i="4"/>
  <c r="E139" i="4" s="1"/>
  <c r="D140" i="4"/>
  <c r="D139" i="4" s="1"/>
  <c r="F139" i="4" s="1"/>
  <c r="F138" i="4"/>
  <c r="F137" i="4"/>
  <c r="F136" i="4"/>
  <c r="F135" i="4"/>
  <c r="E134" i="4"/>
  <c r="E133" i="4" s="1"/>
  <c r="D129" i="1" s="1"/>
  <c r="D134" i="4"/>
  <c r="D133" i="4" s="1"/>
  <c r="F132" i="4"/>
  <c r="F131" i="4"/>
  <c r="F130" i="4"/>
  <c r="F129" i="4"/>
  <c r="E128" i="4"/>
  <c r="D128" i="4"/>
  <c r="F128" i="4" s="1"/>
  <c r="F127" i="4"/>
  <c r="F126" i="4"/>
  <c r="E125" i="4"/>
  <c r="F125" i="4" s="1"/>
  <c r="D125" i="4"/>
  <c r="D124" i="4"/>
  <c r="F123" i="4"/>
  <c r="F122" i="4"/>
  <c r="F121" i="4"/>
  <c r="F120" i="4"/>
  <c r="E120" i="4"/>
  <c r="D120" i="4"/>
  <c r="F119" i="4"/>
  <c r="F118" i="4"/>
  <c r="F117" i="4"/>
  <c r="F116" i="4"/>
  <c r="F115" i="4"/>
  <c r="F114" i="4"/>
  <c r="F113" i="4"/>
  <c r="E112" i="4"/>
  <c r="E106" i="4" s="1"/>
  <c r="D112" i="4"/>
  <c r="F112" i="4" s="1"/>
  <c r="F111" i="4"/>
  <c r="F110" i="4"/>
  <c r="F109" i="4"/>
  <c r="F108" i="4"/>
  <c r="E107" i="4"/>
  <c r="D107" i="4"/>
  <c r="F107" i="4" s="1"/>
  <c r="F105" i="4"/>
  <c r="F104" i="4"/>
  <c r="F103" i="4"/>
  <c r="F102" i="4"/>
  <c r="F101" i="4"/>
  <c r="F100" i="4"/>
  <c r="F99" i="4"/>
  <c r="E98" i="4"/>
  <c r="D98" i="4"/>
  <c r="F98" i="4" s="1"/>
  <c r="F97" i="4"/>
  <c r="F96" i="4"/>
  <c r="F95" i="4"/>
  <c r="F94" i="4"/>
  <c r="F93" i="4"/>
  <c r="F92" i="4"/>
  <c r="F91" i="4"/>
  <c r="E91" i="4"/>
  <c r="E82" i="4" s="1"/>
  <c r="D91" i="4"/>
  <c r="F90" i="4"/>
  <c r="F89" i="4"/>
  <c r="F88" i="4"/>
  <c r="F87" i="4"/>
  <c r="F86" i="4"/>
  <c r="F85" i="4"/>
  <c r="F84" i="4"/>
  <c r="E83" i="4"/>
  <c r="D83" i="4"/>
  <c r="F83" i="4" s="1"/>
  <c r="F81" i="4"/>
  <c r="F80" i="4"/>
  <c r="F79" i="4"/>
  <c r="F78" i="4"/>
  <c r="F77" i="4"/>
  <c r="E77" i="4"/>
  <c r="D77" i="4"/>
  <c r="F76" i="4"/>
  <c r="F75" i="4"/>
  <c r="F74" i="4"/>
  <c r="E74" i="4"/>
  <c r="D70" i="1" s="1"/>
  <c r="D74" i="4"/>
  <c r="F73" i="4"/>
  <c r="F72" i="4"/>
  <c r="E71" i="4"/>
  <c r="D71" i="4"/>
  <c r="F71" i="4" s="1"/>
  <c r="F70" i="4"/>
  <c r="F69" i="4"/>
  <c r="E68" i="4"/>
  <c r="D68" i="4"/>
  <c r="F68" i="4" s="1"/>
  <c r="F67" i="4"/>
  <c r="F66" i="4"/>
  <c r="F65" i="4"/>
  <c r="E65" i="4"/>
  <c r="D65" i="4"/>
  <c r="F64" i="4"/>
  <c r="F63" i="4"/>
  <c r="F62" i="4"/>
  <c r="E62" i="4"/>
  <c r="D62" i="4"/>
  <c r="F61" i="4"/>
  <c r="F60" i="4"/>
  <c r="E59" i="4"/>
  <c r="D59" i="4"/>
  <c r="F59" i="4" s="1"/>
  <c r="F58" i="4"/>
  <c r="F57" i="4"/>
  <c r="F56" i="4"/>
  <c r="F55" i="4"/>
  <c r="F54" i="4"/>
  <c r="E54" i="4"/>
  <c r="D54" i="4"/>
  <c r="F53" i="4"/>
  <c r="F52" i="4"/>
  <c r="E51" i="4"/>
  <c r="D51" i="4"/>
  <c r="F51" i="4" s="1"/>
  <c r="F49" i="4"/>
  <c r="F48" i="4"/>
  <c r="F47" i="4"/>
  <c r="F46" i="4"/>
  <c r="F45" i="4"/>
  <c r="E45" i="4"/>
  <c r="D45" i="4"/>
  <c r="E44"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E7" i="4"/>
  <c r="I36" i="3"/>
  <c r="G36" i="3"/>
  <c r="B36" i="3"/>
  <c r="I35" i="3"/>
  <c r="G35" i="3"/>
  <c r="B35" i="3"/>
  <c r="G34" i="3"/>
  <c r="B34" i="3"/>
  <c r="I33" i="3"/>
  <c r="G33" i="3"/>
  <c r="B33" i="3"/>
  <c r="I32" i="3"/>
  <c r="H32" i="3"/>
  <c r="G32" i="3"/>
  <c r="B32" i="3"/>
  <c r="I31" i="3"/>
  <c r="H31" i="3"/>
  <c r="G31" i="3"/>
  <c r="B31" i="3"/>
  <c r="I30" i="3"/>
  <c r="H30" i="3"/>
  <c r="G30" i="3"/>
  <c r="B30" i="3"/>
  <c r="I29" i="3"/>
  <c r="H29" i="3"/>
  <c r="G29" i="3"/>
  <c r="B29" i="3"/>
  <c r="G28" i="3"/>
  <c r="B28" i="3"/>
  <c r="I27" i="3"/>
  <c r="H27" i="3"/>
  <c r="G27" i="3"/>
  <c r="B27" i="3"/>
  <c r="I26" i="3"/>
  <c r="H26" i="3"/>
  <c r="G26" i="3"/>
  <c r="B26" i="3"/>
  <c r="G25" i="3"/>
  <c r="B25" i="3"/>
  <c r="I24" i="3"/>
  <c r="H24" i="3"/>
  <c r="G24" i="3"/>
  <c r="B24" i="3"/>
  <c r="G23" i="3"/>
  <c r="B23" i="3"/>
  <c r="G22" i="3"/>
  <c r="B22" i="3"/>
  <c r="G21" i="3"/>
  <c r="B21" i="3"/>
  <c r="I20" i="3"/>
  <c r="H20" i="3"/>
  <c r="G20" i="3"/>
  <c r="B20" i="3"/>
  <c r="G19" i="3"/>
  <c r="B19" i="3"/>
  <c r="G18" i="3"/>
  <c r="B18" i="3"/>
  <c r="G17" i="3"/>
  <c r="B17" i="3"/>
  <c r="G16" i="3"/>
  <c r="B16" i="3"/>
  <c r="H10" i="3" a="1"/>
  <c r="H10" i="3" s="1"/>
  <c r="L3" i="9" s="1"/>
  <c r="H1580" i="1"/>
  <c r="G1580" i="1"/>
  <c r="C1580" i="1"/>
  <c r="G1579" i="1"/>
  <c r="C1579" i="1"/>
  <c r="H1579" i="1" s="1"/>
  <c r="C1578" i="1"/>
  <c r="G1578" i="1" s="1"/>
  <c r="H1577" i="1"/>
  <c r="G1577" i="1"/>
  <c r="C1577" i="1"/>
  <c r="H1576" i="1"/>
  <c r="G1576" i="1"/>
  <c r="C1576" i="1"/>
  <c r="G1575" i="1"/>
  <c r="C1575" i="1"/>
  <c r="H1575" i="1" s="1"/>
  <c r="C1574" i="1"/>
  <c r="G1574" i="1" s="1"/>
  <c r="H1573" i="1"/>
  <c r="G1573" i="1"/>
  <c r="C1573" i="1"/>
  <c r="H1572" i="1"/>
  <c r="G1572" i="1"/>
  <c r="C1572" i="1"/>
  <c r="G1571" i="1"/>
  <c r="C1571" i="1"/>
  <c r="H1571" i="1" s="1"/>
  <c r="C1570" i="1"/>
  <c r="G1570" i="1" s="1"/>
  <c r="H1569" i="1"/>
  <c r="G1569" i="1"/>
  <c r="C1569" i="1"/>
  <c r="H1568" i="1"/>
  <c r="G1568" i="1"/>
  <c r="C1568" i="1"/>
  <c r="G1567" i="1"/>
  <c r="C1567" i="1"/>
  <c r="H1567" i="1" s="1"/>
  <c r="C1566" i="1"/>
  <c r="G1566" i="1" s="1"/>
  <c r="H1565" i="1"/>
  <c r="G1565" i="1"/>
  <c r="C1565" i="1"/>
  <c r="H1564" i="1"/>
  <c r="G1564" i="1"/>
  <c r="C1564" i="1"/>
  <c r="G1563" i="1"/>
  <c r="C1563" i="1"/>
  <c r="H1563" i="1" s="1"/>
  <c r="C1562" i="1"/>
  <c r="G1562" i="1" s="1"/>
  <c r="H1561" i="1"/>
  <c r="C1561" i="1"/>
  <c r="G1561" i="1" s="1"/>
  <c r="H1560" i="1"/>
  <c r="G1560" i="1"/>
  <c r="C1560" i="1"/>
  <c r="G1559" i="1"/>
  <c r="C1559" i="1"/>
  <c r="H1559" i="1" s="1"/>
  <c r="C1558" i="1"/>
  <c r="G1558" i="1" s="1"/>
  <c r="H1557" i="1"/>
  <c r="C1557" i="1"/>
  <c r="G1557" i="1" s="1"/>
  <c r="H1556" i="1"/>
  <c r="G1556" i="1"/>
  <c r="C1556" i="1"/>
  <c r="G1555" i="1"/>
  <c r="C1555" i="1"/>
  <c r="H1555" i="1" s="1"/>
  <c r="C1554" i="1"/>
  <c r="G1554" i="1" s="1"/>
  <c r="H1553" i="1"/>
  <c r="C1553" i="1"/>
  <c r="G1553" i="1" s="1"/>
  <c r="H1552" i="1"/>
  <c r="G1552" i="1"/>
  <c r="C1552" i="1"/>
  <c r="G1551" i="1"/>
  <c r="C1551" i="1"/>
  <c r="H1551" i="1" s="1"/>
  <c r="C1550" i="1"/>
  <c r="G1550" i="1" s="1"/>
  <c r="H1549" i="1"/>
  <c r="C1549" i="1"/>
  <c r="G1549" i="1" s="1"/>
  <c r="H1548" i="1"/>
  <c r="G1548" i="1"/>
  <c r="C1548" i="1"/>
  <c r="G1547" i="1"/>
  <c r="C1547" i="1"/>
  <c r="H1547" i="1" s="1"/>
  <c r="C1546" i="1"/>
  <c r="G1546" i="1" s="1"/>
  <c r="H1545" i="1"/>
  <c r="C1545" i="1"/>
  <c r="G1545" i="1" s="1"/>
  <c r="H1544" i="1"/>
  <c r="G1544" i="1"/>
  <c r="C1544" i="1"/>
  <c r="G1543" i="1"/>
  <c r="C1543" i="1"/>
  <c r="H1543" i="1" s="1"/>
  <c r="C1542" i="1"/>
  <c r="G1542" i="1" s="1"/>
  <c r="H1541" i="1"/>
  <c r="C1541" i="1"/>
  <c r="G1541" i="1" s="1"/>
  <c r="H1540" i="1"/>
  <c r="G1540" i="1"/>
  <c r="C1540" i="1"/>
  <c r="G1539" i="1"/>
  <c r="C1539" i="1"/>
  <c r="H1539" i="1" s="1"/>
  <c r="C1538" i="1"/>
  <c r="G1538" i="1" s="1"/>
  <c r="H1537" i="1"/>
  <c r="C1537" i="1"/>
  <c r="G1537" i="1" s="1"/>
  <c r="H1536" i="1"/>
  <c r="G1536" i="1"/>
  <c r="C1536" i="1"/>
  <c r="G1535" i="1"/>
  <c r="C1535" i="1"/>
  <c r="H1535" i="1" s="1"/>
  <c r="C1534" i="1"/>
  <c r="G1534" i="1" s="1"/>
  <c r="H1533" i="1"/>
  <c r="C1533" i="1"/>
  <c r="G1533" i="1" s="1"/>
  <c r="H1532" i="1"/>
  <c r="G1532" i="1"/>
  <c r="C1532" i="1"/>
  <c r="G1531" i="1"/>
  <c r="C1531" i="1"/>
  <c r="H1531" i="1" s="1"/>
  <c r="C1530" i="1"/>
  <c r="G1530" i="1" s="1"/>
  <c r="H1529" i="1"/>
  <c r="C1529" i="1"/>
  <c r="G1529" i="1" s="1"/>
  <c r="H1528" i="1"/>
  <c r="G1528" i="1"/>
  <c r="C1528" i="1"/>
  <c r="G1527" i="1"/>
  <c r="C1527" i="1"/>
  <c r="H1527" i="1" s="1"/>
  <c r="C1526" i="1"/>
  <c r="G1526" i="1" s="1"/>
  <c r="H1525" i="1"/>
  <c r="C1525" i="1"/>
  <c r="G1525" i="1" s="1"/>
  <c r="H1524" i="1"/>
  <c r="G1524" i="1"/>
  <c r="C1524" i="1"/>
  <c r="G1523" i="1"/>
  <c r="C1523" i="1"/>
  <c r="H1523" i="1" s="1"/>
  <c r="C1522" i="1"/>
  <c r="G1522" i="1" s="1"/>
  <c r="H1521" i="1"/>
  <c r="C1521" i="1"/>
  <c r="G1521" i="1" s="1"/>
  <c r="H1520" i="1"/>
  <c r="G1520" i="1"/>
  <c r="C1520" i="1"/>
  <c r="G1519" i="1"/>
  <c r="C1519" i="1"/>
  <c r="H1519" i="1" s="1"/>
  <c r="C1518" i="1"/>
  <c r="G1518" i="1" s="1"/>
  <c r="H1516" i="1"/>
  <c r="G1516" i="1"/>
  <c r="C1516" i="1"/>
  <c r="G1515" i="1"/>
  <c r="C1515" i="1"/>
  <c r="H1515" i="1" s="1"/>
  <c r="C1514" i="1"/>
  <c r="G1514" i="1" s="1"/>
  <c r="H1513" i="1"/>
  <c r="C1513" i="1"/>
  <c r="G1513" i="1" s="1"/>
  <c r="H1512" i="1"/>
  <c r="G1512" i="1"/>
  <c r="C1512" i="1"/>
  <c r="G1511" i="1"/>
  <c r="C1511" i="1"/>
  <c r="H1511" i="1" s="1"/>
  <c r="C1510" i="1"/>
  <c r="G1510" i="1" s="1"/>
  <c r="H1509" i="1"/>
  <c r="C1509" i="1"/>
  <c r="G1509" i="1" s="1"/>
  <c r="H1508" i="1"/>
  <c r="G1508" i="1"/>
  <c r="C1508" i="1"/>
  <c r="G1507" i="1"/>
  <c r="C1507" i="1"/>
  <c r="H1507" i="1" s="1"/>
  <c r="C1506" i="1"/>
  <c r="G1506" i="1" s="1"/>
  <c r="H1505" i="1"/>
  <c r="C1505" i="1"/>
  <c r="G1505" i="1" s="1"/>
  <c r="H1504" i="1"/>
  <c r="G1504" i="1"/>
  <c r="C1504" i="1"/>
  <c r="G1503" i="1"/>
  <c r="C1503" i="1"/>
  <c r="H1503" i="1" s="1"/>
  <c r="C1502" i="1"/>
  <c r="G1502" i="1" s="1"/>
  <c r="H1501" i="1"/>
  <c r="C1501" i="1"/>
  <c r="G1501" i="1" s="1"/>
  <c r="H1500" i="1"/>
  <c r="G1500" i="1"/>
  <c r="C1500" i="1"/>
  <c r="G1499" i="1"/>
  <c r="C1499" i="1"/>
  <c r="H1499" i="1" s="1"/>
  <c r="C1498" i="1"/>
  <c r="G1498" i="1" s="1"/>
  <c r="H1497" i="1"/>
  <c r="C1497" i="1"/>
  <c r="G1497" i="1" s="1"/>
  <c r="H1496" i="1"/>
  <c r="G1496" i="1"/>
  <c r="C1496" i="1"/>
  <c r="G1495" i="1"/>
  <c r="C1495" i="1"/>
  <c r="H1495" i="1" s="1"/>
  <c r="C1494" i="1"/>
  <c r="G1494" i="1" s="1"/>
  <c r="H1493" i="1"/>
  <c r="C1493" i="1"/>
  <c r="G1493" i="1" s="1"/>
  <c r="H1492" i="1"/>
  <c r="G1492" i="1"/>
  <c r="C1492" i="1"/>
  <c r="G1491" i="1"/>
  <c r="C1491" i="1"/>
  <c r="H1491" i="1" s="1"/>
  <c r="C1490" i="1"/>
  <c r="G1490" i="1" s="1"/>
  <c r="H1489" i="1"/>
  <c r="C1489" i="1"/>
  <c r="G1489" i="1" s="1"/>
  <c r="H1488" i="1"/>
  <c r="G1488" i="1"/>
  <c r="C1488" i="1"/>
  <c r="G1487" i="1"/>
  <c r="C1487" i="1"/>
  <c r="H1487" i="1" s="1"/>
  <c r="C1486" i="1"/>
  <c r="G1486" i="1" s="1"/>
  <c r="H1485" i="1"/>
  <c r="C1485" i="1"/>
  <c r="G1485" i="1" s="1"/>
  <c r="H1484" i="1"/>
  <c r="G1484" i="1"/>
  <c r="C1484" i="1"/>
  <c r="G1483" i="1"/>
  <c r="C1483" i="1"/>
  <c r="H1483" i="1" s="1"/>
  <c r="C1482" i="1"/>
  <c r="G1482" i="1" s="1"/>
  <c r="H1481" i="1"/>
  <c r="C1481" i="1"/>
  <c r="G1481" i="1" s="1"/>
  <c r="H1480" i="1"/>
  <c r="G1480" i="1"/>
  <c r="C1480" i="1"/>
  <c r="D1479" i="1"/>
  <c r="C1479" i="1"/>
  <c r="J1479" i="1" s="1"/>
  <c r="G1478" i="1"/>
  <c r="D1478" i="1"/>
  <c r="H1478" i="1" s="1"/>
  <c r="C1478" i="1"/>
  <c r="D1477" i="1"/>
  <c r="C1477" i="1"/>
  <c r="J1477" i="1" s="1"/>
  <c r="G1476" i="1"/>
  <c r="I1476" i="1" s="1"/>
  <c r="D1476" i="1"/>
  <c r="H1476" i="1" s="1"/>
  <c r="C1476" i="1"/>
  <c r="G1475" i="1"/>
  <c r="D1475" i="1"/>
  <c r="H1475" i="1" s="1"/>
  <c r="C1475" i="1"/>
  <c r="D1474" i="1"/>
  <c r="C1474" i="1"/>
  <c r="J1474" i="1" s="1"/>
  <c r="G1473" i="1"/>
  <c r="I1473" i="1" s="1"/>
  <c r="D1473" i="1"/>
  <c r="H1473" i="1" s="1"/>
  <c r="C1473" i="1"/>
  <c r="D1472" i="1"/>
  <c r="C1472" i="1"/>
  <c r="J1472" i="1" s="1"/>
  <c r="G1471" i="1"/>
  <c r="I1471" i="1" s="1"/>
  <c r="D1471" i="1"/>
  <c r="H1471" i="1" s="1"/>
  <c r="C1471" i="1"/>
  <c r="G1470" i="1"/>
  <c r="D1470" i="1"/>
  <c r="H1470" i="1" s="1"/>
  <c r="C1470" i="1"/>
  <c r="G1469" i="1"/>
  <c r="D1469" i="1"/>
  <c r="H1469" i="1" s="1"/>
  <c r="C1469" i="1"/>
  <c r="D1468" i="1"/>
  <c r="C1468" i="1"/>
  <c r="J1468" i="1" s="1"/>
  <c r="G1467" i="1"/>
  <c r="I1467" i="1" s="1"/>
  <c r="D1467" i="1"/>
  <c r="H1467" i="1" s="1"/>
  <c r="C1467" i="1"/>
  <c r="D1466" i="1"/>
  <c r="C1466" i="1"/>
  <c r="J1466" i="1" s="1"/>
  <c r="G1465" i="1"/>
  <c r="I1465" i="1" s="1"/>
  <c r="D1465" i="1"/>
  <c r="H1465" i="1" s="1"/>
  <c r="C1465" i="1"/>
  <c r="D1464" i="1"/>
  <c r="C1464" i="1"/>
  <c r="J1464" i="1" s="1"/>
  <c r="G1463" i="1"/>
  <c r="D1463" i="1"/>
  <c r="H1463" i="1" s="1"/>
  <c r="C1463" i="1"/>
  <c r="D1462" i="1"/>
  <c r="C1462" i="1"/>
  <c r="J1462" i="1" s="1"/>
  <c r="D1461" i="1"/>
  <c r="C1461" i="1"/>
  <c r="H1461" i="1" s="1"/>
  <c r="G1460" i="1"/>
  <c r="I1460" i="1" s="1"/>
  <c r="D1460" i="1"/>
  <c r="H1460" i="1" s="1"/>
  <c r="C1460" i="1"/>
  <c r="D1459" i="1"/>
  <c r="C1459" i="1"/>
  <c r="J1459" i="1" s="1"/>
  <c r="G1458" i="1"/>
  <c r="D1458" i="1"/>
  <c r="H1458" i="1" s="1"/>
  <c r="C1458" i="1"/>
  <c r="D1457" i="1"/>
  <c r="C1457" i="1"/>
  <c r="J1457" i="1" s="1"/>
  <c r="G1456" i="1"/>
  <c r="D1456" i="1"/>
  <c r="H1456" i="1" s="1"/>
  <c r="C1456" i="1"/>
  <c r="D1455" i="1"/>
  <c r="C1455" i="1"/>
  <c r="J1455" i="1" s="1"/>
  <c r="D1454" i="1"/>
  <c r="C1454" i="1"/>
  <c r="H1454" i="1" s="1"/>
  <c r="D1453" i="1"/>
  <c r="C1453" i="1"/>
  <c r="H1453" i="1" s="1"/>
  <c r="G1452" i="1"/>
  <c r="I1452" i="1" s="1"/>
  <c r="D1452" i="1"/>
  <c r="H1452" i="1" s="1"/>
  <c r="C1452" i="1"/>
  <c r="D1451" i="1"/>
  <c r="C1451" i="1"/>
  <c r="J1451" i="1" s="1"/>
  <c r="G1450" i="1"/>
  <c r="I1450" i="1" s="1"/>
  <c r="D1450" i="1"/>
  <c r="H1450" i="1" s="1"/>
  <c r="C1450" i="1"/>
  <c r="D1449" i="1"/>
  <c r="C1449" i="1"/>
  <c r="J1449" i="1" s="1"/>
  <c r="G1448" i="1"/>
  <c r="D1448" i="1"/>
  <c r="H1448" i="1" s="1"/>
  <c r="C1448" i="1"/>
  <c r="D1447" i="1"/>
  <c r="C1447" i="1"/>
  <c r="J1447" i="1" s="1"/>
  <c r="G1446" i="1"/>
  <c r="D1446" i="1"/>
  <c r="H1446" i="1" s="1"/>
  <c r="C1446" i="1"/>
  <c r="H1445" i="1"/>
  <c r="G1445" i="1"/>
  <c r="D1445" i="1"/>
  <c r="C1445" i="1"/>
  <c r="J1445" i="1" s="1"/>
  <c r="D1444" i="1"/>
  <c r="J1444" i="1" s="1"/>
  <c r="C1444" i="1"/>
  <c r="G1444" i="1" s="1"/>
  <c r="H1443" i="1"/>
  <c r="G1443" i="1"/>
  <c r="I1443" i="1" s="1"/>
  <c r="D1443" i="1"/>
  <c r="C1443" i="1"/>
  <c r="J1443" i="1" s="1"/>
  <c r="D1442" i="1"/>
  <c r="J1442" i="1" s="1"/>
  <c r="C1442" i="1"/>
  <c r="G1442" i="1" s="1"/>
  <c r="H1441" i="1"/>
  <c r="G1441" i="1"/>
  <c r="I1441" i="1" s="1"/>
  <c r="D1441" i="1"/>
  <c r="C1441" i="1"/>
  <c r="J1441" i="1" s="1"/>
  <c r="D1440" i="1"/>
  <c r="J1440" i="1" s="1"/>
  <c r="C1440" i="1"/>
  <c r="G1440" i="1" s="1"/>
  <c r="H1439" i="1"/>
  <c r="G1439" i="1"/>
  <c r="I1439" i="1" s="1"/>
  <c r="D1439" i="1"/>
  <c r="C1439" i="1"/>
  <c r="J1439" i="1" s="1"/>
  <c r="H1438" i="1"/>
  <c r="G1438" i="1"/>
  <c r="D1438" i="1"/>
  <c r="C1438" i="1"/>
  <c r="H1437" i="1"/>
  <c r="G1437" i="1"/>
  <c r="D1437" i="1"/>
  <c r="C1437" i="1"/>
  <c r="H1436" i="1"/>
  <c r="G1436" i="1"/>
  <c r="D1436" i="1"/>
  <c r="C1436"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D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D1215"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D713" i="1"/>
  <c r="G713" i="1" s="1"/>
  <c r="C713" i="1"/>
  <c r="H712" i="1"/>
  <c r="G712" i="1"/>
  <c r="D712" i="1"/>
  <c r="C712" i="1"/>
  <c r="H711" i="1"/>
  <c r="D711" i="1"/>
  <c r="G711" i="1" s="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D668" i="1"/>
  <c r="G668" i="1" s="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D647" i="1"/>
  <c r="H647" i="1" s="1"/>
  <c r="C647" i="1"/>
  <c r="H646" i="1"/>
  <c r="G646" i="1"/>
  <c r="D646" i="1"/>
  <c r="C646" i="1"/>
  <c r="H645" i="1"/>
  <c r="D645" i="1"/>
  <c r="G645" i="1" s="1"/>
  <c r="C645" i="1"/>
  <c r="H644" i="1"/>
  <c r="G644" i="1"/>
  <c r="D644" i="1"/>
  <c r="C644" i="1"/>
  <c r="H643" i="1"/>
  <c r="G643" i="1"/>
  <c r="D643" i="1"/>
  <c r="C643" i="1"/>
  <c r="H642" i="1"/>
  <c r="G642" i="1"/>
  <c r="D642" i="1"/>
  <c r="C642" i="1"/>
  <c r="D641" i="1"/>
  <c r="H641" i="1" s="1"/>
  <c r="C641" i="1"/>
  <c r="C638" i="1"/>
  <c r="C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D414" i="1"/>
  <c r="C413" i="1"/>
  <c r="C412" i="1"/>
  <c r="C411" i="1"/>
  <c r="D406" i="1"/>
  <c r="H406" i="1" s="1"/>
  <c r="C406" i="1"/>
  <c r="D405" i="1"/>
  <c r="H405" i="1" s="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2" i="1"/>
  <c r="G292" i="1"/>
  <c r="D292" i="1"/>
  <c r="C292" i="1"/>
  <c r="D291" i="1"/>
  <c r="H291" i="1" s="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D262" i="1"/>
  <c r="H262" i="1" s="1"/>
  <c r="C262" i="1"/>
  <c r="H261" i="1"/>
  <c r="G261" i="1"/>
  <c r="D261" i="1"/>
  <c r="C261" i="1"/>
  <c r="C260"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D187" i="1"/>
  <c r="G187" i="1" s="1"/>
  <c r="C187" i="1"/>
  <c r="H186" i="1"/>
  <c r="G186" i="1"/>
  <c r="D186" i="1"/>
  <c r="C186" i="1"/>
  <c r="H185" i="1"/>
  <c r="G185" i="1"/>
  <c r="D185" i="1"/>
  <c r="C185" i="1"/>
  <c r="C184" i="1"/>
  <c r="H183" i="1"/>
  <c r="G183" i="1"/>
  <c r="D183" i="1"/>
  <c r="C183" i="1"/>
  <c r="H182" i="1"/>
  <c r="G182" i="1"/>
  <c r="D182" i="1"/>
  <c r="C182" i="1"/>
  <c r="H181" i="1"/>
  <c r="G181" i="1"/>
  <c r="D181" i="1"/>
  <c r="C181" i="1"/>
  <c r="H180" i="1"/>
  <c r="G180" i="1"/>
  <c r="D180" i="1"/>
  <c r="C180" i="1"/>
  <c r="H179" i="1"/>
  <c r="G179" i="1"/>
  <c r="D179" i="1"/>
  <c r="C179" i="1"/>
  <c r="D178" i="1"/>
  <c r="H178" i="1" s="1"/>
  <c r="C178" i="1"/>
  <c r="H177" i="1"/>
  <c r="D177" i="1"/>
  <c r="G177" i="1" s="1"/>
  <c r="C177" i="1"/>
  <c r="H176" i="1"/>
  <c r="G176" i="1"/>
  <c r="D176" i="1"/>
  <c r="C176" i="1"/>
  <c r="H175" i="1"/>
  <c r="D175" i="1"/>
  <c r="G175" i="1" s="1"/>
  <c r="C175" i="1"/>
  <c r="D174" i="1"/>
  <c r="H174" i="1" s="1"/>
  <c r="C174" i="1"/>
  <c r="C173" i="1"/>
  <c r="H172" i="1"/>
  <c r="G172" i="1"/>
  <c r="D172" i="1"/>
  <c r="C172" i="1"/>
  <c r="H171" i="1"/>
  <c r="G171" i="1"/>
  <c r="D171" i="1"/>
  <c r="C171" i="1"/>
  <c r="H170" i="1"/>
  <c r="D170" i="1"/>
  <c r="G170" i="1" s="1"/>
  <c r="C170" i="1"/>
  <c r="H169" i="1"/>
  <c r="D169" i="1"/>
  <c r="G169" i="1" s="1"/>
  <c r="C169" i="1"/>
  <c r="H168" i="1"/>
  <c r="G168" i="1"/>
  <c r="D168" i="1"/>
  <c r="C168" i="1"/>
  <c r="D167" i="1"/>
  <c r="H167" i="1" s="1"/>
  <c r="C167" i="1"/>
  <c r="H166" i="1"/>
  <c r="D166" i="1"/>
  <c r="G166" i="1" s="1"/>
  <c r="C166" i="1"/>
  <c r="D165" i="1"/>
  <c r="H165" i="1" s="1"/>
  <c r="C165" i="1"/>
  <c r="H164" i="1"/>
  <c r="G164" i="1"/>
  <c r="D164" i="1"/>
  <c r="C164" i="1"/>
  <c r="D163" i="1"/>
  <c r="H163" i="1" s="1"/>
  <c r="C163" i="1"/>
  <c r="D162" i="1"/>
  <c r="H162" i="1" s="1"/>
  <c r="C162" i="1"/>
  <c r="D161" i="1"/>
  <c r="H161" i="1" s="1"/>
  <c r="C161" i="1"/>
  <c r="D160" i="1"/>
  <c r="H160" i="1" s="1"/>
  <c r="C160" i="1"/>
  <c r="C159" i="1"/>
  <c r="H158" i="1"/>
  <c r="D158" i="1"/>
  <c r="G158" i="1" s="1"/>
  <c r="C158" i="1"/>
  <c r="D157" i="1"/>
  <c r="H157" i="1" s="1"/>
  <c r="C157" i="1"/>
  <c r="H156" i="1"/>
  <c r="D156" i="1"/>
  <c r="G156" i="1" s="1"/>
  <c r="C156" i="1"/>
  <c r="C155" i="1"/>
  <c r="H154" i="1"/>
  <c r="G154" i="1"/>
  <c r="D154" i="1"/>
  <c r="C154" i="1"/>
  <c r="H153" i="1"/>
  <c r="G153" i="1"/>
  <c r="D153" i="1"/>
  <c r="C153" i="1"/>
  <c r="H152" i="1"/>
  <c r="G152" i="1"/>
  <c r="D152" i="1"/>
  <c r="C152" i="1"/>
  <c r="H151" i="1"/>
  <c r="G151" i="1"/>
  <c r="D151" i="1"/>
  <c r="C151" i="1"/>
  <c r="H150" i="1"/>
  <c r="D150" i="1"/>
  <c r="G150" i="1" s="1"/>
  <c r="C150" i="1"/>
  <c r="H149" i="1"/>
  <c r="G149" i="1"/>
  <c r="D149" i="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H132" i="1" s="1"/>
  <c r="C132" i="1"/>
  <c r="H131" i="1"/>
  <c r="D131" i="1"/>
  <c r="G131" i="1" s="1"/>
  <c r="C131" i="1"/>
  <c r="D130" i="1"/>
  <c r="G130" i="1" s="1"/>
  <c r="C130" i="1"/>
  <c r="C129" i="1"/>
  <c r="H128" i="1"/>
  <c r="G128" i="1"/>
  <c r="D128" i="1"/>
  <c r="C128" i="1"/>
  <c r="H127" i="1"/>
  <c r="G127" i="1"/>
  <c r="D127" i="1"/>
  <c r="C127" i="1"/>
  <c r="H126" i="1"/>
  <c r="G126" i="1"/>
  <c r="D126" i="1"/>
  <c r="C126" i="1"/>
  <c r="H125" i="1"/>
  <c r="D125" i="1"/>
  <c r="G125" i="1" s="1"/>
  <c r="C125" i="1"/>
  <c r="H124" i="1"/>
  <c r="G124" i="1"/>
  <c r="D124" i="1"/>
  <c r="C124" i="1"/>
  <c r="H123" i="1"/>
  <c r="D123" i="1"/>
  <c r="G123" i="1" s="1"/>
  <c r="C123" i="1"/>
  <c r="H122" i="1"/>
  <c r="D122" i="1"/>
  <c r="G122" i="1" s="1"/>
  <c r="C122" i="1"/>
  <c r="D121" i="1"/>
  <c r="G121" i="1" s="1"/>
  <c r="C121"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C70" i="1"/>
  <c r="H69" i="1"/>
  <c r="G69" i="1"/>
  <c r="D69" i="1"/>
  <c r="C69" i="1"/>
  <c r="H68" i="1"/>
  <c r="G68" i="1"/>
  <c r="D68" i="1"/>
  <c r="C68" i="1"/>
  <c r="H67" i="1"/>
  <c r="G67" i="1"/>
  <c r="D67" i="1"/>
  <c r="C67" i="1"/>
  <c r="H66" i="1"/>
  <c r="G66" i="1"/>
  <c r="D66" i="1"/>
  <c r="C66" i="1"/>
  <c r="D65" i="1"/>
  <c r="H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649" i="1" l="1"/>
  <c r="E275" i="9"/>
  <c r="B275" i="9" s="1"/>
  <c r="G647" i="1"/>
  <c r="G641" i="1"/>
  <c r="G413" i="1"/>
  <c r="H413" i="1"/>
  <c r="G406" i="1"/>
  <c r="G405" i="1"/>
  <c r="E644" i="4"/>
  <c r="D638" i="1" s="1"/>
  <c r="G638" i="1" s="1"/>
  <c r="D364" i="1"/>
  <c r="G291" i="1"/>
  <c r="D412" i="1"/>
  <c r="G411" i="1"/>
  <c r="E643" i="4"/>
  <c r="D637" i="1" s="1"/>
  <c r="E273" i="9"/>
  <c r="B273" i="9" s="1"/>
  <c r="H260" i="1"/>
  <c r="G260" i="1"/>
  <c r="G262" i="1"/>
  <c r="E263" i="4"/>
  <c r="D259" i="1" s="1"/>
  <c r="D184" i="1"/>
  <c r="F221" i="9"/>
  <c r="B221" i="9" s="1"/>
  <c r="E44" i="9"/>
  <c r="B44" i="9" s="1"/>
  <c r="E43" i="9"/>
  <c r="B43" i="9" s="1"/>
  <c r="G178" i="1"/>
  <c r="H173" i="1"/>
  <c r="G173" i="1"/>
  <c r="G174" i="1"/>
  <c r="F177" i="4"/>
  <c r="G165" i="1"/>
  <c r="E163" i="4"/>
  <c r="D159" i="1" s="1"/>
  <c r="H159" i="1" s="1"/>
  <c r="G167" i="1"/>
  <c r="G163" i="1"/>
  <c r="G162" i="1"/>
  <c r="G160" i="1"/>
  <c r="G161" i="1"/>
  <c r="G157" i="1"/>
  <c r="D155" i="1"/>
  <c r="G132" i="1"/>
  <c r="H130" i="1"/>
  <c r="G129" i="1"/>
  <c r="H129" i="1"/>
  <c r="F133" i="4"/>
  <c r="F134" i="4"/>
  <c r="H121" i="1"/>
  <c r="G108" i="1"/>
  <c r="G113" i="1"/>
  <c r="F217" i="9"/>
  <c r="B217" i="9" s="1"/>
  <c r="G70" i="1"/>
  <c r="H70" i="1"/>
  <c r="E50" i="4"/>
  <c r="D46" i="1" s="1"/>
  <c r="G64" i="1"/>
  <c r="G65" i="1"/>
  <c r="I1448" i="1"/>
  <c r="I1458" i="1"/>
  <c r="I1463" i="1"/>
  <c r="I1446" i="1"/>
  <c r="I1456" i="1"/>
  <c r="I1478" i="1"/>
  <c r="H1440" i="1"/>
  <c r="I1440" i="1" s="1"/>
  <c r="H1442" i="1"/>
  <c r="I1442" i="1" s="1"/>
  <c r="H1444" i="1"/>
  <c r="I1444" i="1" s="1"/>
  <c r="G1447" i="1"/>
  <c r="G1449" i="1"/>
  <c r="G1451" i="1"/>
  <c r="G1453" i="1"/>
  <c r="G1454" i="1"/>
  <c r="G1455" i="1"/>
  <c r="G1457" i="1"/>
  <c r="G1459" i="1"/>
  <c r="G1461" i="1"/>
  <c r="G1462" i="1"/>
  <c r="G1464" i="1"/>
  <c r="G1466" i="1"/>
  <c r="G1468" i="1"/>
  <c r="G1472" i="1"/>
  <c r="G1474" i="1"/>
  <c r="G1477" i="1"/>
  <c r="G1479" i="1"/>
  <c r="H1482" i="1"/>
  <c r="H1486" i="1"/>
  <c r="H1490" i="1"/>
  <c r="H1494" i="1"/>
  <c r="H1498" i="1"/>
  <c r="H1502" i="1"/>
  <c r="H1506" i="1"/>
  <c r="H1510" i="1"/>
  <c r="H1514" i="1"/>
  <c r="H1518" i="1"/>
  <c r="H1522" i="1"/>
  <c r="H1526" i="1"/>
  <c r="H1530" i="1"/>
  <c r="H1534" i="1"/>
  <c r="H1538" i="1"/>
  <c r="H1542" i="1"/>
  <c r="H1546" i="1"/>
  <c r="H1550" i="1"/>
  <c r="H1554" i="1"/>
  <c r="H1558" i="1"/>
  <c r="H1562" i="1"/>
  <c r="H1566" i="1"/>
  <c r="H1570" i="1"/>
  <c r="H1574" i="1"/>
  <c r="H1578" i="1"/>
  <c r="D7" i="4"/>
  <c r="J1446" i="1"/>
  <c r="H1447" i="1"/>
  <c r="J1448" i="1"/>
  <c r="H1449" i="1"/>
  <c r="J1450" i="1"/>
  <c r="H1451" i="1"/>
  <c r="J1452" i="1"/>
  <c r="H1455" i="1"/>
  <c r="J1456" i="1"/>
  <c r="H1457" i="1"/>
  <c r="J1458" i="1"/>
  <c r="H1459" i="1"/>
  <c r="J1460" i="1"/>
  <c r="H1462" i="1"/>
  <c r="J1463" i="1"/>
  <c r="H1464" i="1"/>
  <c r="J1465" i="1"/>
  <c r="H1466" i="1"/>
  <c r="J1467" i="1"/>
  <c r="H1468" i="1"/>
  <c r="J1471" i="1"/>
  <c r="H1472" i="1"/>
  <c r="J1473" i="1"/>
  <c r="H1474" i="1"/>
  <c r="J1476" i="1"/>
  <c r="H1477" i="1"/>
  <c r="J1478" i="1"/>
  <c r="H1479" i="1"/>
  <c r="F7" i="5"/>
  <c r="F69" i="5"/>
  <c r="D68" i="5"/>
  <c r="F299" i="4"/>
  <c r="F351" i="4"/>
  <c r="G309" i="9"/>
  <c r="E309" i="9" s="1"/>
  <c r="B309" i="9" s="1"/>
  <c r="F190" i="5"/>
  <c r="F196" i="4"/>
  <c r="E298" i="4"/>
  <c r="E350" i="4"/>
  <c r="E528" i="4"/>
  <c r="E635" i="4" s="1"/>
  <c r="D629" i="1" s="1"/>
  <c r="H307" i="9"/>
  <c r="E176" i="5"/>
  <c r="D50" i="4"/>
  <c r="D82" i="4"/>
  <c r="D106" i="4"/>
  <c r="F140" i="4"/>
  <c r="F164" i="4"/>
  <c r="D224" i="4"/>
  <c r="D252" i="4"/>
  <c r="F268" i="4"/>
  <c r="D311" i="4"/>
  <c r="D363" i="4"/>
  <c r="F417" i="4"/>
  <c r="F466" i="4"/>
  <c r="D472" i="4"/>
  <c r="D484" i="4"/>
  <c r="D420" i="4" s="1"/>
  <c r="F12" i="5"/>
  <c r="E87" i="5"/>
  <c r="D1065" i="1" s="1"/>
  <c r="F88" i="5"/>
  <c r="F191" i="5"/>
  <c r="F5" i="6"/>
  <c r="F304" i="4"/>
  <c r="F356" i="4"/>
  <c r="F416" i="4"/>
  <c r="D529" i="4"/>
  <c r="F585" i="4"/>
  <c r="D593" i="4"/>
  <c r="E143" i="9"/>
  <c r="B143" i="9" s="1"/>
  <c r="E146" i="5"/>
  <c r="D1124" i="1" s="1"/>
  <c r="E290" i="9"/>
  <c r="B290" i="9" s="1"/>
  <c r="D206" i="5"/>
  <c r="D238" i="5"/>
  <c r="E307" i="9"/>
  <c r="B307" i="9" s="1"/>
  <c r="E35" i="6"/>
  <c r="E124" i="4"/>
  <c r="D120" i="1" s="1"/>
  <c r="D151" i="4"/>
  <c r="E152" i="4"/>
  <c r="F152" i="4" s="1"/>
  <c r="D176" i="5"/>
  <c r="E245" i="5"/>
  <c r="D1222" i="1" s="1"/>
  <c r="F36" i="6"/>
  <c r="D35" i="6"/>
  <c r="G315" i="9"/>
  <c r="E315" i="9" s="1"/>
  <c r="B96" i="9"/>
  <c r="B148" i="9"/>
  <c r="D129" i="6"/>
  <c r="M213" i="9"/>
  <c r="G280" i="9"/>
  <c r="E280" i="9" s="1"/>
  <c r="B280" i="9" s="1"/>
  <c r="G279" i="9"/>
  <c r="E279" i="9" s="1"/>
  <c r="B279" i="9" s="1"/>
  <c r="G192" i="9"/>
  <c r="E192" i="9" s="1"/>
  <c r="G191" i="9"/>
  <c r="E191" i="9" s="1"/>
  <c r="B191" i="9" s="1"/>
  <c r="G190" i="9"/>
  <c r="E190" i="9" s="1"/>
  <c r="B190" i="9" s="1"/>
  <c r="G189" i="9"/>
  <c r="E189" i="9" s="1"/>
  <c r="B189" i="9" s="1"/>
  <c r="G188" i="9"/>
  <c r="E188" i="9" s="1"/>
  <c r="B188" i="9" s="1"/>
  <c r="G184" i="9"/>
  <c r="E184" i="9" s="1"/>
  <c r="B184" i="9" s="1"/>
  <c r="G180" i="9"/>
  <c r="E180" i="9" s="1"/>
  <c r="B180" i="9" s="1"/>
  <c r="G166" i="9"/>
  <c r="H165" i="9"/>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185" i="9"/>
  <c r="E185" i="9" s="1"/>
  <c r="B185" i="9" s="1"/>
  <c r="G181" i="9"/>
  <c r="E181" i="9" s="1"/>
  <c r="B181" i="9" s="1"/>
  <c r="G165" i="9"/>
  <c r="E165" i="9" s="1"/>
  <c r="B165" i="9" s="1"/>
  <c r="G164" i="9"/>
  <c r="E164" i="9" s="1"/>
  <c r="B164" i="9" s="1"/>
  <c r="G163" i="9"/>
  <c r="E163" i="9" s="1"/>
  <c r="B163" i="9" s="1"/>
  <c r="G162" i="9"/>
  <c r="E162" i="9" s="1"/>
  <c r="B162" i="9" s="1"/>
  <c r="G161" i="9"/>
  <c r="E161" i="9" s="1"/>
  <c r="B161" i="9" s="1"/>
  <c r="G186" i="9"/>
  <c r="E186" i="9" s="1"/>
  <c r="B186" i="9" s="1"/>
  <c r="G182" i="9"/>
  <c r="E182" i="9" s="1"/>
  <c r="B182" i="9" s="1"/>
  <c r="L213" i="9"/>
  <c r="F213" i="9" s="1"/>
  <c r="B213"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87" i="9"/>
  <c r="E187" i="9" s="1"/>
  <c r="B187" i="9" s="1"/>
  <c r="G183" i="9"/>
  <c r="E183" i="9" s="1"/>
  <c r="B183"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I10" i="9"/>
  <c r="E78" i="9"/>
  <c r="B78" i="9" s="1"/>
  <c r="B84" i="9"/>
  <c r="E94" i="9"/>
  <c r="B94" i="9" s="1"/>
  <c r="E102" i="9"/>
  <c r="B102" i="9" s="1"/>
  <c r="B108" i="9"/>
  <c r="E118" i="9"/>
  <c r="B118" i="9" s="1"/>
  <c r="B124" i="9"/>
  <c r="E134" i="9"/>
  <c r="B134" i="9" s="1"/>
  <c r="B140" i="9"/>
  <c r="E146" i="9"/>
  <c r="B146" i="9" s="1"/>
  <c r="E154" i="9"/>
  <c r="B154" i="9" s="1"/>
  <c r="D42" i="8"/>
  <c r="E86" i="9"/>
  <c r="B86" i="9" s="1"/>
  <c r="E98" i="9"/>
  <c r="B98" i="9" s="1"/>
  <c r="E110" i="9"/>
  <c r="B110" i="9" s="1"/>
  <c r="B116" i="9"/>
  <c r="E126" i="9"/>
  <c r="B126" i="9" s="1"/>
  <c r="B132" i="9"/>
  <c r="E142" i="9"/>
  <c r="B142" i="9" s="1"/>
  <c r="B144" i="9"/>
  <c r="E150" i="9"/>
  <c r="B150" i="9" s="1"/>
  <c r="B214" i="9"/>
  <c r="B215" i="9"/>
  <c r="B222" i="9"/>
  <c r="B223" i="9"/>
  <c r="B230" i="9"/>
  <c r="B231" i="9"/>
  <c r="B239" i="9"/>
  <c r="B296" i="9"/>
  <c r="F216" i="9"/>
  <c r="B216" i="9" s="1"/>
  <c r="F224" i="9"/>
  <c r="B224" i="9" s="1"/>
  <c r="B218" i="9"/>
  <c r="B226" i="9"/>
  <c r="B227" i="9"/>
  <c r="B235" i="9"/>
  <c r="F277" i="9"/>
  <c r="B292" i="9"/>
  <c r="H638" i="1" l="1"/>
  <c r="H364" i="1"/>
  <c r="G364" i="1"/>
  <c r="F643" i="4"/>
  <c r="G637" i="1"/>
  <c r="H637" i="1"/>
  <c r="H412" i="1"/>
  <c r="G412" i="1"/>
  <c r="H259" i="1"/>
  <c r="G259" i="1"/>
  <c r="G184" i="1"/>
  <c r="H184" i="1"/>
  <c r="G159" i="1"/>
  <c r="F163" i="4"/>
  <c r="H155" i="1"/>
  <c r="G155" i="1"/>
  <c r="F420" i="4"/>
  <c r="C414" i="1"/>
  <c r="K1450" i="9"/>
  <c r="G313" i="9"/>
  <c r="E313" i="9" s="1"/>
  <c r="B313" i="9" s="1"/>
  <c r="I34" i="3"/>
  <c r="C1517" i="1"/>
  <c r="D289" i="4"/>
  <c r="C147" i="1"/>
  <c r="H17" i="3"/>
  <c r="G21" i="9"/>
  <c r="G310" i="9"/>
  <c r="E310" i="9" s="1"/>
  <c r="B310" i="9" s="1"/>
  <c r="F206" i="5"/>
  <c r="C1183" i="1"/>
  <c r="F593" i="4"/>
  <c r="C587" i="1"/>
  <c r="F472" i="4"/>
  <c r="C466" i="1"/>
  <c r="F363" i="4"/>
  <c r="C358" i="1"/>
  <c r="F224" i="4"/>
  <c r="C220" i="1"/>
  <c r="F82" i="4"/>
  <c r="C78" i="1"/>
  <c r="D350" i="4"/>
  <c r="F68" i="5"/>
  <c r="C1046" i="1"/>
  <c r="H21" i="3"/>
  <c r="E237" i="5"/>
  <c r="I1472" i="1"/>
  <c r="I1462" i="1"/>
  <c r="I1455" i="1"/>
  <c r="I1449" i="1"/>
  <c r="B192" i="9"/>
  <c r="F129" i="6"/>
  <c r="C1423" i="1"/>
  <c r="G312" i="9"/>
  <c r="E312" i="9" s="1"/>
  <c r="H1222" i="1"/>
  <c r="G1222" i="1"/>
  <c r="H120" i="1"/>
  <c r="G120" i="1"/>
  <c r="H21" i="9"/>
  <c r="D141" i="6"/>
  <c r="G1065" i="1"/>
  <c r="H1065" i="1"/>
  <c r="F311" i="4"/>
  <c r="C306" i="1"/>
  <c r="F50" i="4"/>
  <c r="C46" i="1"/>
  <c r="E636" i="4"/>
  <c r="D630" i="1" s="1"/>
  <c r="D522" i="1"/>
  <c r="E68" i="5"/>
  <c r="I1479" i="1"/>
  <c r="I1468" i="1"/>
  <c r="I1447" i="1"/>
  <c r="E166" i="9"/>
  <c r="B166" i="9" s="1"/>
  <c r="B315" i="9"/>
  <c r="E314" i="9"/>
  <c r="I10" i="3" s="1"/>
  <c r="F176" i="5"/>
  <c r="C1153" i="1"/>
  <c r="H22" i="3"/>
  <c r="I25" i="3"/>
  <c r="D1329" i="1"/>
  <c r="G1124" i="1"/>
  <c r="H1124" i="1"/>
  <c r="F529" i="4"/>
  <c r="D528" i="4"/>
  <c r="C523" i="1"/>
  <c r="E175" i="5"/>
  <c r="D1152" i="1" s="1"/>
  <c r="I22" i="3"/>
  <c r="D1153" i="1"/>
  <c r="E408" i="4"/>
  <c r="D403" i="1" s="1"/>
  <c r="D345" i="1"/>
  <c r="D298" i="4"/>
  <c r="D6" i="5"/>
  <c r="E6" i="4"/>
  <c r="I1477" i="1"/>
  <c r="I1466" i="1"/>
  <c r="I1459" i="1"/>
  <c r="F35" i="6"/>
  <c r="C1329" i="1"/>
  <c r="H25" i="3"/>
  <c r="E151" i="4"/>
  <c r="D148" i="1"/>
  <c r="F238" i="5"/>
  <c r="D237" i="5"/>
  <c r="D175" i="5" s="1"/>
  <c r="C1215" i="1"/>
  <c r="H19" i="9"/>
  <c r="E19" i="9" s="1"/>
  <c r="B19" i="9" s="1"/>
  <c r="F484" i="4"/>
  <c r="C478" i="1"/>
  <c r="F252" i="4"/>
  <c r="C248" i="1"/>
  <c r="F106" i="4"/>
  <c r="C102" i="1"/>
  <c r="E407" i="4"/>
  <c r="D402" i="1" s="1"/>
  <c r="D293" i="1"/>
  <c r="F124" i="4"/>
  <c r="E141" i="6"/>
  <c r="F7" i="4"/>
  <c r="C3" i="1"/>
  <c r="D6" i="4"/>
  <c r="I1474" i="1"/>
  <c r="I1464" i="1"/>
  <c r="I1457" i="1"/>
  <c r="I1451" i="1"/>
  <c r="F175" i="5" l="1"/>
  <c r="C1152" i="1"/>
  <c r="G3" i="1"/>
  <c r="H3" i="1"/>
  <c r="G248" i="1"/>
  <c r="H248" i="1"/>
  <c r="G148" i="1"/>
  <c r="H148" i="1"/>
  <c r="H1215" i="1"/>
  <c r="G1215" i="1"/>
  <c r="E289" i="4"/>
  <c r="E290" i="4" s="1"/>
  <c r="D286" i="1" s="1"/>
  <c r="I17" i="3"/>
  <c r="D147" i="1"/>
  <c r="G147" i="1" s="1"/>
  <c r="G278" i="9"/>
  <c r="F6" i="5"/>
  <c r="C984" i="1"/>
  <c r="D636" i="4"/>
  <c r="F528" i="4"/>
  <c r="C522" i="1"/>
  <c r="I21" i="3"/>
  <c r="D1046" i="1"/>
  <c r="E6" i="5"/>
  <c r="G1423" i="1"/>
  <c r="H1423" i="1"/>
  <c r="I23" i="3"/>
  <c r="D1214" i="1"/>
  <c r="D408" i="4"/>
  <c r="F350" i="4"/>
  <c r="C345" i="1"/>
  <c r="H414" i="1"/>
  <c r="G414" i="1"/>
  <c r="I28" i="3"/>
  <c r="D1435" i="1"/>
  <c r="G102" i="1"/>
  <c r="H102" i="1"/>
  <c r="G478" i="1"/>
  <c r="H478" i="1"/>
  <c r="F237" i="5"/>
  <c r="C1214" i="1"/>
  <c r="H23" i="3"/>
  <c r="D407" i="4"/>
  <c r="F298" i="4"/>
  <c r="C293" i="1"/>
  <c r="H306" i="1"/>
  <c r="G306" i="1"/>
  <c r="F141" i="6"/>
  <c r="C1435" i="1"/>
  <c r="H28" i="3"/>
  <c r="G78" i="1"/>
  <c r="H78" i="1"/>
  <c r="H358" i="1"/>
  <c r="G358" i="1"/>
  <c r="G587" i="1"/>
  <c r="H587" i="1"/>
  <c r="F151" i="4"/>
  <c r="D635" i="4"/>
  <c r="D412" i="4"/>
  <c r="D290" i="4"/>
  <c r="F6" i="4"/>
  <c r="H16" i="3"/>
  <c r="C2" i="1"/>
  <c r="H1329" i="1"/>
  <c r="G1329" i="1"/>
  <c r="H9" i="3"/>
  <c r="G1046" i="1"/>
  <c r="H1046" i="1"/>
  <c r="E21" i="9"/>
  <c r="D291" i="4"/>
  <c r="D413" i="4"/>
  <c r="C285" i="1"/>
  <c r="E412" i="4"/>
  <c r="I16" i="3"/>
  <c r="D2" i="1"/>
  <c r="G523" i="1"/>
  <c r="H523" i="1"/>
  <c r="H1153" i="1"/>
  <c r="G1153" i="1"/>
  <c r="G46" i="1"/>
  <c r="H46" i="1"/>
  <c r="E311" i="9"/>
  <c r="B312" i="9"/>
  <c r="G220" i="1"/>
  <c r="H220" i="1"/>
  <c r="H466" i="1"/>
  <c r="G466" i="1"/>
  <c r="H1183" i="1"/>
  <c r="G1183" i="1"/>
  <c r="H1517" i="1"/>
  <c r="G1517" i="1"/>
  <c r="H11" i="3"/>
  <c r="G317" i="9"/>
  <c r="E317" i="9" s="1"/>
  <c r="H147" i="1" l="1"/>
  <c r="F289" i="4"/>
  <c r="N3" i="9"/>
  <c r="I11" i="3"/>
  <c r="F407" i="4"/>
  <c r="C402" i="1"/>
  <c r="F408" i="4"/>
  <c r="C403" i="1"/>
  <c r="H522" i="1"/>
  <c r="G522" i="1"/>
  <c r="F291" i="4"/>
  <c r="C287" i="1"/>
  <c r="B21" i="9"/>
  <c r="F635" i="4"/>
  <c r="C629" i="1"/>
  <c r="H278" i="9"/>
  <c r="D984" i="1"/>
  <c r="H8" i="3" s="1"/>
  <c r="E278" i="9"/>
  <c r="E413" i="4"/>
  <c r="F413" i="4" s="1"/>
  <c r="E291" i="4"/>
  <c r="D285" i="1"/>
  <c r="H285" i="1" s="1"/>
  <c r="K3" i="9"/>
  <c r="D640" i="4"/>
  <c r="D415" i="4"/>
  <c r="C408" i="1"/>
  <c r="F290" i="4"/>
  <c r="C286" i="1"/>
  <c r="G1435" i="1"/>
  <c r="H1435" i="1"/>
  <c r="G293" i="1"/>
  <c r="H293" i="1"/>
  <c r="H1214" i="1"/>
  <c r="G1214" i="1"/>
  <c r="G345" i="1"/>
  <c r="H345" i="1"/>
  <c r="F636" i="4"/>
  <c r="C630" i="1"/>
  <c r="G284" i="9"/>
  <c r="E284" i="9" s="1"/>
  <c r="B284" i="9" s="1"/>
  <c r="H1152" i="1"/>
  <c r="G1152" i="1"/>
  <c r="E316" i="9"/>
  <c r="I9" i="3" s="1"/>
  <c r="B317" i="9"/>
  <c r="E639" i="4"/>
  <c r="D407" i="1"/>
  <c r="G2" i="1"/>
  <c r="H2" i="1"/>
  <c r="D639" i="4"/>
  <c r="D414" i="4"/>
  <c r="F412" i="4"/>
  <c r="C407" i="1"/>
  <c r="G984" i="1"/>
  <c r="H984" i="1"/>
  <c r="E414" i="4" l="1"/>
  <c r="D409" i="1" s="1"/>
  <c r="M3" i="9"/>
  <c r="D641" i="4"/>
  <c r="F639" i="4"/>
  <c r="C633" i="1"/>
  <c r="G630" i="1"/>
  <c r="H630" i="1"/>
  <c r="E640" i="4"/>
  <c r="E641" i="4" s="1"/>
  <c r="E415" i="4"/>
  <c r="D410" i="1" s="1"/>
  <c r="D408" i="1"/>
  <c r="H408" i="1" s="1"/>
  <c r="G629" i="1"/>
  <c r="H629" i="1"/>
  <c r="G285" i="1"/>
  <c r="G402" i="1"/>
  <c r="H402" i="1"/>
  <c r="F414" i="4"/>
  <c r="C409" i="1"/>
  <c r="H407" i="1"/>
  <c r="G407" i="1"/>
  <c r="E277" i="9"/>
  <c r="I8" i="3" s="1"/>
  <c r="B278" i="9"/>
  <c r="D633" i="1"/>
  <c r="G286" i="1"/>
  <c r="H286" i="1"/>
  <c r="C410" i="1"/>
  <c r="G403" i="1"/>
  <c r="H403" i="1"/>
  <c r="D642" i="4"/>
  <c r="C634" i="1"/>
  <c r="D287" i="1"/>
  <c r="H287" i="1" s="1"/>
  <c r="F640" i="4" l="1"/>
  <c r="G287" i="1"/>
  <c r="F415" i="4"/>
  <c r="D635" i="1"/>
  <c r="G408" i="1"/>
  <c r="G409" i="1"/>
  <c r="H409" i="1"/>
  <c r="D645" i="4"/>
  <c r="F641" i="4"/>
  <c r="C635" i="1"/>
  <c r="D646" i="4"/>
  <c r="C636" i="1"/>
  <c r="E642" i="4"/>
  <c r="E645" i="4" s="1"/>
  <c r="D634" i="1"/>
  <c r="H634" i="1" s="1"/>
  <c r="H410" i="1"/>
  <c r="G410" i="1"/>
  <c r="G633" i="1"/>
  <c r="H633" i="1"/>
  <c r="F642" i="4" l="1"/>
  <c r="F645" i="4"/>
  <c r="C639" i="1"/>
  <c r="H18" i="3"/>
  <c r="I18" i="3"/>
  <c r="D639" i="1"/>
  <c r="F646" i="4"/>
  <c r="C640" i="1"/>
  <c r="H19" i="3"/>
  <c r="E646" i="4"/>
  <c r="G276" i="9" s="1"/>
  <c r="E276" i="9" s="1"/>
  <c r="B276" i="9" s="1"/>
  <c r="D636" i="1"/>
  <c r="G636" i="1" s="1"/>
  <c r="G635" i="1"/>
  <c r="H635" i="1"/>
  <c r="G634" i="1"/>
  <c r="H636" i="1" l="1"/>
  <c r="H7" i="3"/>
  <c r="G639" i="1"/>
  <c r="H639" i="1"/>
  <c r="I19" i="3"/>
  <c r="D640" i="1"/>
  <c r="G640" i="1" s="1"/>
  <c r="J3" i="9" l="1"/>
  <c r="H640" i="1"/>
  <c r="G274" i="9" l="1"/>
  <c r="L272" i="9"/>
  <c r="H274" i="9"/>
  <c r="M272" i="9"/>
  <c r="G18" i="9"/>
  <c r="H18" i="9"/>
  <c r="K7" i="9"/>
  <c r="J12" i="9"/>
  <c r="K8" i="9"/>
  <c r="J13" i="9"/>
  <c r="K5" i="9"/>
  <c r="J10" i="9"/>
  <c r="M16" i="9"/>
  <c r="I8" i="9"/>
  <c r="M15" i="9"/>
  <c r="I13" i="9"/>
  <c r="J8" i="9"/>
  <c r="G15" i="9"/>
  <c r="J9" i="9"/>
  <c r="H15" i="9"/>
  <c r="J6" i="9"/>
  <c r="I11" i="9"/>
  <c r="H17" i="9"/>
  <c r="K10" i="9"/>
  <c r="G16" i="9"/>
  <c r="I9" i="9"/>
  <c r="H16" i="9"/>
  <c r="J5" i="9"/>
  <c r="L16" i="9"/>
  <c r="F16" i="9" s="1"/>
  <c r="I7" i="9"/>
  <c r="K13" i="9"/>
  <c r="K6" i="9"/>
  <c r="J11" i="9"/>
  <c r="I17" i="9"/>
  <c r="I5" i="9"/>
  <c r="K11" i="9"/>
  <c r="J17" i="9"/>
  <c r="I6" i="9"/>
  <c r="K12" i="9"/>
  <c r="G17" i="9"/>
  <c r="K9" i="9"/>
  <c r="L15" i="9"/>
  <c r="J7" i="9"/>
  <c r="I12" i="9"/>
  <c r="E12" i="9" l="1"/>
  <c r="B12" i="9" s="1"/>
  <c r="E17" i="9"/>
  <c r="B17" i="9" s="1"/>
  <c r="E13" i="9"/>
  <c r="B13" i="9" s="1"/>
  <c r="F15" i="9"/>
  <c r="F14" i="9" s="1"/>
  <c r="E7" i="9"/>
  <c r="B7" i="9" s="1"/>
  <c r="E16" i="9"/>
  <c r="B16" i="9" s="1"/>
  <c r="E18" i="9"/>
  <c r="B18" i="9" s="1"/>
  <c r="E274" i="9"/>
  <c r="B274" i="9" s="1"/>
  <c r="E10" i="9"/>
  <c r="B10" i="9" s="1"/>
  <c r="E5" i="9"/>
  <c r="E6" i="9"/>
  <c r="B6" i="9" s="1"/>
  <c r="E9" i="9"/>
  <c r="B9" i="9" s="1"/>
  <c r="E11" i="9"/>
  <c r="B11" i="9" s="1"/>
  <c r="E15" i="9"/>
  <c r="E8" i="9"/>
  <c r="B8" i="9" s="1"/>
  <c r="F272" i="9"/>
  <c r="E20" i="9"/>
  <c r="I7" i="3" s="1"/>
  <c r="E14" i="9" l="1"/>
  <c r="B15" i="9"/>
  <c r="B5" i="9"/>
  <c r="E4" i="9"/>
  <c r="B272" i="9"/>
  <c r="F20" i="9"/>
  <c r="F3" i="9" s="1"/>
  <c r="E3" i="9" l="1"/>
</calcChain>
</file>

<file path=xl/sharedStrings.xml><?xml version="1.0" encoding="utf-8"?>
<sst xmlns="http://schemas.openxmlformats.org/spreadsheetml/2006/main" count="4359" uniqueCount="3423">
  <si>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</si>
  <si>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</si>
  <si>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</si>
  <si>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</si>
  <si>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</si>
  <si>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</si>
  <si>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</si>
  <si>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</si>
  <si>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</si>
  <si>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</si>
  <si>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</si>
  <si>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</si>
  <si>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</si>
  <si>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</si>
  <si>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</si>
  <si>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</si>
  <si>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</si>
  <si>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</si>
  <si>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</si>
  <si>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</si>
  <si>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</si>
  <si>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</si>
  <si>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</si>
  <si>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8.1.4</t>
  </si>
  <si>
    <t>Izvještaji proračuna, proračunskih i izvanproračunskih korisnika</t>
  </si>
  <si>
    <t>RKP:</t>
  </si>
  <si>
    <t>Popunjen</t>
  </si>
  <si>
    <t>Broj pogrešaka</t>
  </si>
  <si>
    <t>Pregled 
popunjenosti
obrazaca:</t>
  </si>
  <si>
    <t>PR-RAS</t>
  </si>
  <si>
    <t>Naziv obveznika:</t>
  </si>
  <si>
    <t>SREDNJA STRUKOVNA ŠKOLA  ŠIBENIK</t>
  </si>
  <si>
    <t>BILANCA</t>
  </si>
  <si>
    <t>RAS funkcijski</t>
  </si>
  <si>
    <t>Razina:</t>
  </si>
  <si>
    <t>31</t>
  </si>
  <si>
    <t>P-VRIO</t>
  </si>
  <si>
    <t>OBVEZE</t>
  </si>
  <si>
    <t>Oznaka razdoblja:</t>
  </si>
  <si>
    <t>2024-09</t>
  </si>
  <si>
    <t>Obrazac</t>
  </si>
  <si>
    <t>Opis stavke</t>
  </si>
  <si>
    <t>Šifra</t>
  </si>
  <si>
    <t>Prethodna godina / početak godine</t>
  </si>
  <si>
    <t>Tekuća godina / kraj godine</t>
  </si>
  <si>
    <t>RAS-funkcijski</t>
  </si>
  <si>
    <t>-</t>
  </si>
  <si>
    <t>Potpis odgovorne osobe i pečat</t>
  </si>
  <si>
    <t>Obveznik:</t>
  </si>
  <si>
    <t>18635 - SREDNJA STRUKOVNA ŠKOLA  ŠIBENIK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</si>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</sst>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737087.73</v>
      </c>
      <c r="D2" s="6">
        <f>'PR-RAS'!E6</f>
        <v>886178.03999999992</v>
      </c>
      <c r="E2" s="6">
        <v>0</v>
      </c>
      <c r="F2" s="6">
        <v>0</v>
      </c>
      <c r="G2" s="7">
        <f t="shared" ref="G2:G264" si="0">(B2/1000)*(C2*1+D2*2)</f>
        <v>2509.4438099999998</v>
      </c>
      <c r="H2" s="7">
        <f t="shared" ref="H2:H264" si="1">ABS(C2-ROUND(C2,0))+ABS(D2-ROUND(D2,0))</f>
        <v>0.30999999993946403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649310.19999999995</v>
      </c>
      <c r="D46" s="1">
        <f>'PR-RAS'!E50</f>
        <v>815290.30999999994</v>
      </c>
      <c r="E46" s="1">
        <v>0</v>
      </c>
      <c r="F46" s="1">
        <v>0</v>
      </c>
      <c r="G46" s="2">
        <f t="shared" si="0"/>
        <v>102595.08689999999</v>
      </c>
      <c r="H46" s="2">
        <f t="shared" si="1"/>
        <v>0.5099999998928979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649310.19999999995</v>
      </c>
      <c r="D64" s="1">
        <f>'PR-RAS'!E68</f>
        <v>808744.71</v>
      </c>
      <c r="E64" s="1">
        <v>0</v>
      </c>
      <c r="F64" s="1">
        <v>0</v>
      </c>
      <c r="G64" s="2">
        <f t="shared" si="0"/>
        <v>142808.37606000001</v>
      </c>
      <c r="H64" s="2">
        <f t="shared" si="1"/>
        <v>0.48999999999068677</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649310.19999999995</v>
      </c>
      <c r="D65" s="1">
        <f>'PR-RAS'!E69</f>
        <v>808744.71</v>
      </c>
      <c r="E65" s="1">
        <v>0</v>
      </c>
      <c r="F65" s="1">
        <v>0</v>
      </c>
      <c r="G65" s="2">
        <f t="shared" si="0"/>
        <v>145075.17568000001</v>
      </c>
      <c r="H65" s="2">
        <f t="shared" si="1"/>
        <v>0.48999999999068677</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6545.6</v>
      </c>
      <c r="E70" s="1">
        <v>0</v>
      </c>
      <c r="F70" s="1">
        <v>0</v>
      </c>
      <c r="G70" s="2">
        <f t="shared" si="0"/>
        <v>903.29280000000017</v>
      </c>
      <c r="H70" s="2">
        <f t="shared" si="1"/>
        <v>0.3999999999996362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6545.6</v>
      </c>
      <c r="E71" s="1">
        <v>0</v>
      </c>
      <c r="F71" s="1">
        <v>0</v>
      </c>
      <c r="G71" s="2">
        <f t="shared" si="0"/>
        <v>916.38400000000013</v>
      </c>
      <c r="H71" s="2">
        <f t="shared" si="1"/>
        <v>0.3999999999996362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5005.2700000000004</v>
      </c>
      <c r="D102" s="1">
        <f>'PR-RAS'!E106</f>
        <v>12158.73</v>
      </c>
      <c r="E102" s="1">
        <v>0</v>
      </c>
      <c r="F102" s="1">
        <v>0</v>
      </c>
      <c r="G102" s="2">
        <f t="shared" si="0"/>
        <v>2961.59573</v>
      </c>
      <c r="H102" s="2">
        <f t="shared" si="1"/>
        <v>0.54000000000087311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5005.2700000000004</v>
      </c>
      <c r="D108" s="1">
        <f>'PR-RAS'!E112</f>
        <v>12158.73</v>
      </c>
      <c r="E108" s="1">
        <v>0</v>
      </c>
      <c r="F108" s="1">
        <v>0</v>
      </c>
      <c r="G108" s="2">
        <f t="shared" si="0"/>
        <v>3137.5321100000001</v>
      </c>
      <c r="H108" s="2">
        <f t="shared" si="1"/>
        <v>0.54000000000087311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5005.2700000000004</v>
      </c>
      <c r="D113" s="1">
        <f>'PR-RAS'!E117</f>
        <v>12158.73</v>
      </c>
      <c r="E113" s="1">
        <v>0</v>
      </c>
      <c r="F113" s="1">
        <v>0</v>
      </c>
      <c r="G113" s="2">
        <f t="shared" si="0"/>
        <v>3284.1457599999999</v>
      </c>
      <c r="H113" s="2">
        <f t="shared" si="1"/>
        <v>0.54000000000087311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11812.6</v>
      </c>
      <c r="D120" s="1">
        <f>'PR-RAS'!E124</f>
        <v>11719.42</v>
      </c>
      <c r="E120" s="1">
        <v>0</v>
      </c>
      <c r="F120" s="1">
        <v>0</v>
      </c>
      <c r="G120" s="2">
        <f t="shared" si="0"/>
        <v>4194.9213600000003</v>
      </c>
      <c r="H120" s="2">
        <f t="shared" si="1"/>
        <v>0.81999999999970896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4214.46</v>
      </c>
      <c r="D121" s="1">
        <f>'PR-RAS'!E125</f>
        <v>4401.7</v>
      </c>
      <c r="E121" s="1">
        <v>0</v>
      </c>
      <c r="F121" s="1">
        <v>0</v>
      </c>
      <c r="G121" s="2">
        <f t="shared" si="0"/>
        <v>1562.1432</v>
      </c>
      <c r="H121" s="2">
        <f t="shared" si="1"/>
        <v>0.76000000000021828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32.869999999999997</v>
      </c>
      <c r="D122" s="1">
        <f>'PR-RAS'!E126</f>
        <v>1114.5</v>
      </c>
      <c r="E122" s="1">
        <v>0</v>
      </c>
      <c r="F122" s="1">
        <v>0</v>
      </c>
      <c r="G122" s="2">
        <f t="shared" si="0"/>
        <v>273.68626999999998</v>
      </c>
      <c r="H122" s="2">
        <f t="shared" si="1"/>
        <v>0.63000000000000256</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4181.59</v>
      </c>
      <c r="D123" s="1">
        <f>'PR-RAS'!E127</f>
        <v>3287.2</v>
      </c>
      <c r="E123" s="1">
        <v>0</v>
      </c>
      <c r="F123" s="1">
        <v>0</v>
      </c>
      <c r="G123" s="2">
        <f t="shared" si="0"/>
        <v>1312.2307799999999</v>
      </c>
      <c r="H123" s="2">
        <f t="shared" si="1"/>
        <v>0.60999999999967258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7598.14</v>
      </c>
      <c r="D124" s="1">
        <f>'PR-RAS'!E128</f>
        <v>7317.72</v>
      </c>
      <c r="E124" s="1">
        <v>0</v>
      </c>
      <c r="F124" s="1">
        <v>0</v>
      </c>
      <c r="G124" s="2">
        <f t="shared" si="0"/>
        <v>2734.7303400000001</v>
      </c>
      <c r="H124" s="2">
        <f t="shared" si="1"/>
        <v>0.42000000000007276</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7598.14</v>
      </c>
      <c r="D125" s="1">
        <f>'PR-RAS'!E129</f>
        <v>7317.72</v>
      </c>
      <c r="E125" s="1">
        <v>0</v>
      </c>
      <c r="F125" s="1">
        <v>0</v>
      </c>
      <c r="G125" s="2">
        <f t="shared" si="0"/>
        <v>2756.9639200000001</v>
      </c>
      <c r="H125" s="2">
        <f t="shared" si="1"/>
        <v>0.42000000000007276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70959.66</v>
      </c>
      <c r="D129" s="1">
        <f>'PR-RAS'!E133</f>
        <v>47009.58</v>
      </c>
      <c r="E129" s="1">
        <v>0</v>
      </c>
      <c r="F129" s="1">
        <v>0</v>
      </c>
      <c r="G129" s="2">
        <f t="shared" si="0"/>
        <v>21117.288960000002</v>
      </c>
      <c r="H129" s="2">
        <f t="shared" si="1"/>
        <v>0.75999999999476131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70959.66</v>
      </c>
      <c r="D130" s="1">
        <f>'PR-RAS'!E134</f>
        <v>47009.58</v>
      </c>
      <c r="E130" s="1">
        <v>0</v>
      </c>
      <c r="F130" s="1">
        <v>0</v>
      </c>
      <c r="G130" s="2">
        <f t="shared" si="0"/>
        <v>21282.267780000002</v>
      </c>
      <c r="H130" s="2">
        <f t="shared" si="1"/>
        <v>0.75999999999476131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46239.66</v>
      </c>
      <c r="D131" s="1">
        <f>'PR-RAS'!E135</f>
        <v>42411.22</v>
      </c>
      <c r="E131" s="1">
        <v>0</v>
      </c>
      <c r="F131" s="1">
        <v>0</v>
      </c>
      <c r="G131" s="2">
        <f t="shared" si="0"/>
        <v>17038.073</v>
      </c>
      <c r="H131" s="2">
        <f t="shared" si="1"/>
        <v>0.55999999999767169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24720</v>
      </c>
      <c r="D132" s="1">
        <f>'PR-RAS'!E136</f>
        <v>4598.3599999999997</v>
      </c>
      <c r="E132" s="1">
        <v>0</v>
      </c>
      <c r="F132" s="1">
        <v>0</v>
      </c>
      <c r="G132" s="2">
        <f t="shared" si="0"/>
        <v>4443.0903200000002</v>
      </c>
      <c r="H132" s="2">
        <f t="shared" si="1"/>
        <v>0.35999999999967258</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706183.21000000008</v>
      </c>
      <c r="D147" s="1">
        <f>'PR-RAS'!E151</f>
        <v>870362.32</v>
      </c>
      <c r="E147" s="1">
        <v>0</v>
      </c>
      <c r="F147" s="1">
        <v>0</v>
      </c>
      <c r="G147" s="2">
        <f t="shared" si="0"/>
        <v>357248.54609999998</v>
      </c>
      <c r="H147" s="2">
        <f t="shared" si="1"/>
        <v>0.53000000002793968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641175.11</v>
      </c>
      <c r="D148" s="1">
        <f>'PR-RAS'!E152</f>
        <v>804844.53999999992</v>
      </c>
      <c r="E148" s="1">
        <v>0</v>
      </c>
      <c r="F148" s="1">
        <v>0</v>
      </c>
      <c r="G148" s="2">
        <f t="shared" si="0"/>
        <v>330877.03592999995</v>
      </c>
      <c r="H148" s="2">
        <f t="shared" si="1"/>
        <v>0.57000000006519258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534892.18000000005</v>
      </c>
      <c r="D149" s="1">
        <f>'PR-RAS'!E153</f>
        <v>676525.82</v>
      </c>
      <c r="E149" s="1">
        <v>0</v>
      </c>
      <c r="F149" s="1">
        <v>0</v>
      </c>
      <c r="G149" s="2">
        <f t="shared" si="0"/>
        <v>279415.68535999994</v>
      </c>
      <c r="H149" s="2">
        <f t="shared" si="1"/>
        <v>0.36000000010244548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534892.18000000005</v>
      </c>
      <c r="D150" s="1">
        <f>'PR-RAS'!E154</f>
        <v>676525.82</v>
      </c>
      <c r="E150" s="1">
        <v>0</v>
      </c>
      <c r="F150" s="1">
        <v>0</v>
      </c>
      <c r="G150" s="2">
        <f t="shared" si="0"/>
        <v>281303.62917999999</v>
      </c>
      <c r="H150" s="2">
        <f t="shared" si="1"/>
        <v>0.36000000010244548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17115.34</v>
      </c>
      <c r="D154" s="1">
        <f>'PR-RAS'!E158</f>
        <v>15634.58</v>
      </c>
      <c r="E154" s="1">
        <v>0</v>
      </c>
      <c r="F154" s="1">
        <v>0</v>
      </c>
      <c r="G154" s="2">
        <f t="shared" si="0"/>
        <v>7402.8284999999996</v>
      </c>
      <c r="H154" s="2">
        <f t="shared" si="1"/>
        <v>0.76000000000021828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89167.59</v>
      </c>
      <c r="D155" s="1">
        <f>'PR-RAS'!E159</f>
        <v>112684.13999999998</v>
      </c>
      <c r="E155" s="1">
        <v>0</v>
      </c>
      <c r="F155" s="1">
        <v>0</v>
      </c>
      <c r="G155" s="2">
        <f t="shared" si="0"/>
        <v>48438.523979999998</v>
      </c>
      <c r="H155" s="2">
        <f t="shared" si="1"/>
        <v>0.54999999998835847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752.11</v>
      </c>
      <c r="D156" s="1">
        <f>'PR-RAS'!E160</f>
        <v>861.37</v>
      </c>
      <c r="E156" s="1">
        <v>0</v>
      </c>
      <c r="F156" s="1">
        <v>0</v>
      </c>
      <c r="G156" s="2">
        <f t="shared" si="0"/>
        <v>383.60174999999998</v>
      </c>
      <c r="H156" s="2">
        <f t="shared" si="1"/>
        <v>0.48000000000001819</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88351.55</v>
      </c>
      <c r="D157" s="1">
        <f>'PR-RAS'!E161</f>
        <v>111761.76</v>
      </c>
      <c r="E157" s="1">
        <v>0</v>
      </c>
      <c r="F157" s="1">
        <v>0</v>
      </c>
      <c r="G157" s="2">
        <f t="shared" si="0"/>
        <v>48652.510920000001</v>
      </c>
      <c r="H157" s="2">
        <f t="shared" si="1"/>
        <v>0.69000000000232831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63.93</v>
      </c>
      <c r="D158" s="1">
        <f>'PR-RAS'!E162</f>
        <v>61.01</v>
      </c>
      <c r="E158" s="1">
        <v>0</v>
      </c>
      <c r="F158" s="1">
        <v>0</v>
      </c>
      <c r="G158" s="2">
        <f t="shared" si="0"/>
        <v>29.194149999999997</v>
      </c>
      <c r="H158" s="2">
        <f t="shared" si="1"/>
        <v>7.9999999999998295E-2</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64183.010000000009</v>
      </c>
      <c r="D159" s="1">
        <f>'PR-RAS'!E163</f>
        <v>64662.76999999999</v>
      </c>
      <c r="E159" s="1">
        <v>0</v>
      </c>
      <c r="F159" s="1">
        <v>0</v>
      </c>
      <c r="G159" s="2">
        <f t="shared" si="0"/>
        <v>30574.350899999998</v>
      </c>
      <c r="H159" s="2">
        <f t="shared" si="1"/>
        <v>0.2400000000197906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13485.49</v>
      </c>
      <c r="D160" s="1">
        <f>'PR-RAS'!E164</f>
        <v>13562.919999999998</v>
      </c>
      <c r="E160" s="1">
        <v>0</v>
      </c>
      <c r="F160" s="1">
        <v>0</v>
      </c>
      <c r="G160" s="2">
        <f t="shared" si="0"/>
        <v>6457.2014699999991</v>
      </c>
      <c r="H160" s="2">
        <f t="shared" si="1"/>
        <v>0.57000000000152795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5695.3</v>
      </c>
      <c r="D161" s="1">
        <f>'PR-RAS'!E165</f>
        <v>4390.1099999999997</v>
      </c>
      <c r="E161" s="1">
        <v>0</v>
      </c>
      <c r="F161" s="1">
        <v>0</v>
      </c>
      <c r="G161" s="2">
        <f t="shared" si="0"/>
        <v>2316.0832</v>
      </c>
      <c r="H161" s="2">
        <f t="shared" si="1"/>
        <v>0.40999999999985448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7710.19</v>
      </c>
      <c r="D162" s="1">
        <f>'PR-RAS'!E166</f>
        <v>9157.81</v>
      </c>
      <c r="E162" s="1">
        <v>0</v>
      </c>
      <c r="F162" s="1">
        <v>0</v>
      </c>
      <c r="G162" s="2">
        <f t="shared" si="0"/>
        <v>4190.1554099999994</v>
      </c>
      <c r="H162" s="2">
        <f t="shared" si="1"/>
        <v>0.38000000000010914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80</v>
      </c>
      <c r="D163" s="1">
        <f>'PR-RAS'!E167</f>
        <v>15</v>
      </c>
      <c r="E163" s="1">
        <v>0</v>
      </c>
      <c r="F163" s="1">
        <v>0</v>
      </c>
      <c r="G163" s="2">
        <f t="shared" si="0"/>
        <v>17.82</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21575.600000000002</v>
      </c>
      <c r="D165" s="1">
        <f>'PR-RAS'!E169</f>
        <v>18162.469999999998</v>
      </c>
      <c r="E165" s="1">
        <v>0</v>
      </c>
      <c r="F165" s="1">
        <v>0</v>
      </c>
      <c r="G165" s="2">
        <f t="shared" si="0"/>
        <v>9495.6885599999987</v>
      </c>
      <c r="H165" s="2">
        <f t="shared" si="1"/>
        <v>0.86999999999534339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5959.96</v>
      </c>
      <c r="D166" s="1">
        <f>'PR-RAS'!E170</f>
        <v>6930.89</v>
      </c>
      <c r="E166" s="1">
        <v>0</v>
      </c>
      <c r="F166" s="1">
        <v>0</v>
      </c>
      <c r="G166" s="2">
        <f t="shared" si="0"/>
        <v>3270.5871000000002</v>
      </c>
      <c r="H166" s="2">
        <f t="shared" si="1"/>
        <v>0.1499999999996362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11198.62</v>
      </c>
      <c r="D167" s="1">
        <f>'PR-RAS'!E171</f>
        <v>10289.32</v>
      </c>
      <c r="E167" s="1">
        <v>0</v>
      </c>
      <c r="F167" s="1">
        <v>0</v>
      </c>
      <c r="G167" s="2">
        <f t="shared" si="0"/>
        <v>5275.0251600000011</v>
      </c>
      <c r="H167" s="2">
        <f t="shared" si="1"/>
        <v>0.69999999999890861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1441.12</v>
      </c>
      <c r="D169" s="1">
        <f>'PR-RAS'!E173</f>
        <v>258.95999999999998</v>
      </c>
      <c r="E169" s="1">
        <v>0</v>
      </c>
      <c r="F169" s="1">
        <v>0</v>
      </c>
      <c r="G169" s="2">
        <f t="shared" si="0"/>
        <v>329.11872</v>
      </c>
      <c r="H169" s="2">
        <f t="shared" si="1"/>
        <v>0.15999999999991132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2975.9</v>
      </c>
      <c r="D170" s="1">
        <f>'PR-RAS'!E174</f>
        <v>683.3</v>
      </c>
      <c r="E170" s="1">
        <v>0</v>
      </c>
      <c r="F170" s="1">
        <v>0</v>
      </c>
      <c r="G170" s="2">
        <f t="shared" si="0"/>
        <v>733.88250000000005</v>
      </c>
      <c r="H170" s="2">
        <f t="shared" si="1"/>
        <v>0.39999999999986358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14204.43</v>
      </c>
      <c r="D173" s="1">
        <f>'PR-RAS'!E177</f>
        <v>16580.849999999999</v>
      </c>
      <c r="E173" s="1">
        <v>0</v>
      </c>
      <c r="F173" s="1">
        <v>0</v>
      </c>
      <c r="G173" s="2">
        <f t="shared" si="0"/>
        <v>8146.9743599999993</v>
      </c>
      <c r="H173" s="2">
        <f t="shared" si="1"/>
        <v>0.58000000000174623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1472.03</v>
      </c>
      <c r="D174" s="1">
        <f>'PR-RAS'!E178</f>
        <v>1458.81</v>
      </c>
      <c r="E174" s="1">
        <v>0</v>
      </c>
      <c r="F174" s="1">
        <v>0</v>
      </c>
      <c r="G174" s="2">
        <f t="shared" si="0"/>
        <v>759.40944999999988</v>
      </c>
      <c r="H174" s="2">
        <f t="shared" si="1"/>
        <v>0.22000000000002728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2188.3200000000002</v>
      </c>
      <c r="D175" s="1">
        <f>'PR-RAS'!E179</f>
        <v>2043.75</v>
      </c>
      <c r="E175" s="1">
        <v>0</v>
      </c>
      <c r="F175" s="1">
        <v>0</v>
      </c>
      <c r="G175" s="2">
        <f t="shared" si="0"/>
        <v>1091.9926799999998</v>
      </c>
      <c r="H175" s="2">
        <f t="shared" si="1"/>
        <v>0.57000000000016371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6493.22</v>
      </c>
      <c r="D177" s="1">
        <f>'PR-RAS'!E181</f>
        <v>6192.28</v>
      </c>
      <c r="E177" s="1">
        <v>0</v>
      </c>
      <c r="F177" s="1">
        <v>0</v>
      </c>
      <c r="G177" s="2">
        <f t="shared" si="0"/>
        <v>3322.4892799999998</v>
      </c>
      <c r="H177" s="2">
        <f t="shared" si="1"/>
        <v>0.5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1280.71</v>
      </c>
      <c r="D178" s="1">
        <f>'PR-RAS'!E182</f>
        <v>1465.18</v>
      </c>
      <c r="E178" s="1">
        <v>0</v>
      </c>
      <c r="F178" s="1">
        <v>0</v>
      </c>
      <c r="G178" s="2">
        <f t="shared" si="0"/>
        <v>745.35938999999996</v>
      </c>
      <c r="H178" s="2">
        <f t="shared" si="1"/>
        <v>0.47000000000002728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2070.5100000000002</v>
      </c>
      <c r="E179" s="1">
        <v>0</v>
      </c>
      <c r="F179" s="1">
        <v>0</v>
      </c>
      <c r="G179" s="2">
        <f t="shared" si="0"/>
        <v>737.10156000000006</v>
      </c>
      <c r="H179" s="2">
        <f t="shared" si="1"/>
        <v>0.48999999999978172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365.02</v>
      </c>
      <c r="D180" s="1">
        <f>'PR-RAS'!E184</f>
        <v>470.3</v>
      </c>
      <c r="E180" s="1">
        <v>0</v>
      </c>
      <c r="F180" s="1">
        <v>0</v>
      </c>
      <c r="G180" s="2">
        <f t="shared" si="0"/>
        <v>233.70597999999998</v>
      </c>
      <c r="H180" s="2">
        <f t="shared" si="1"/>
        <v>0.31999999999999318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1961.2</v>
      </c>
      <c r="D181" s="1">
        <f>'PR-RAS'!E185</f>
        <v>1706.72</v>
      </c>
      <c r="E181" s="1">
        <v>0</v>
      </c>
      <c r="F181" s="1">
        <v>0</v>
      </c>
      <c r="G181" s="2">
        <f t="shared" si="0"/>
        <v>967.43520000000001</v>
      </c>
      <c r="H181" s="2">
        <f t="shared" si="1"/>
        <v>0.48000000000001819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443.93</v>
      </c>
      <c r="D182" s="1">
        <f>'PR-RAS'!E186</f>
        <v>1173.3</v>
      </c>
      <c r="E182" s="1">
        <v>0</v>
      </c>
      <c r="F182" s="1">
        <v>0</v>
      </c>
      <c r="G182" s="2">
        <f t="shared" si="0"/>
        <v>505.08592999999996</v>
      </c>
      <c r="H182" s="2">
        <f t="shared" si="1"/>
        <v>0.3699999999999477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1000</v>
      </c>
      <c r="D183" s="1">
        <f>'PR-RAS'!E187</f>
        <v>0</v>
      </c>
      <c r="E183" s="1">
        <v>0</v>
      </c>
      <c r="F183" s="1">
        <v>0</v>
      </c>
      <c r="G183" s="2">
        <f t="shared" si="0"/>
        <v>182</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13917.490000000002</v>
      </c>
      <c r="D184" s="1">
        <f>'PR-RAS'!E188</f>
        <v>16356.529999999999</v>
      </c>
      <c r="E184" s="1">
        <v>0</v>
      </c>
      <c r="F184" s="1">
        <v>0</v>
      </c>
      <c r="G184" s="2">
        <f t="shared" si="0"/>
        <v>8533.3906500000012</v>
      </c>
      <c r="H184" s="2">
        <f t="shared" si="1"/>
        <v>0.96000000000276486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184.27</v>
      </c>
      <c r="D187" s="1">
        <f>'PR-RAS'!E191</f>
        <v>573</v>
      </c>
      <c r="E187" s="1">
        <v>0</v>
      </c>
      <c r="F187" s="1">
        <v>0</v>
      </c>
      <c r="G187" s="2">
        <f t="shared" si="0"/>
        <v>247.43021999999999</v>
      </c>
      <c r="H187" s="2">
        <f t="shared" si="1"/>
        <v>0.27000000000001023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98.27</v>
      </c>
      <c r="D188" s="1">
        <f>'PR-RAS'!E192</f>
        <v>35</v>
      </c>
      <c r="E188" s="1">
        <v>0</v>
      </c>
      <c r="F188" s="1">
        <v>0</v>
      </c>
      <c r="G188" s="2">
        <f t="shared" si="0"/>
        <v>31.466489999999997</v>
      </c>
      <c r="H188" s="2">
        <f t="shared" si="1"/>
        <v>0.26999999999999602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2488.85</v>
      </c>
      <c r="D189" s="1">
        <f>'PR-RAS'!E193</f>
        <v>2968</v>
      </c>
      <c r="E189" s="1">
        <v>0</v>
      </c>
      <c r="F189" s="1">
        <v>0</v>
      </c>
      <c r="G189" s="2">
        <f t="shared" si="0"/>
        <v>1583.8718000000001</v>
      </c>
      <c r="H189" s="2">
        <f t="shared" si="1"/>
        <v>0.15000000000009095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398.15</v>
      </c>
      <c r="D190" s="1">
        <f>'PR-RAS'!E194</f>
        <v>478.63</v>
      </c>
      <c r="E190" s="1">
        <v>0</v>
      </c>
      <c r="F190" s="1">
        <v>0</v>
      </c>
      <c r="G190" s="2">
        <f t="shared" si="0"/>
        <v>256.17248999999998</v>
      </c>
      <c r="H190" s="2">
        <f t="shared" si="1"/>
        <v>0.51999999999998181</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10747.95</v>
      </c>
      <c r="D191" s="1">
        <f>'PR-RAS'!E195</f>
        <v>12301.9</v>
      </c>
      <c r="E191" s="1">
        <v>0</v>
      </c>
      <c r="F191" s="1">
        <v>0</v>
      </c>
      <c r="G191" s="2">
        <f t="shared" si="0"/>
        <v>6716.8325000000004</v>
      </c>
      <c r="H191" s="2">
        <f t="shared" si="1"/>
        <v>0.1499999999996362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628.91999999999996</v>
      </c>
      <c r="D192" s="1">
        <f>'PR-RAS'!E196</f>
        <v>0</v>
      </c>
      <c r="E192" s="1">
        <v>0</v>
      </c>
      <c r="F192" s="1">
        <v>0</v>
      </c>
      <c r="G192" s="2">
        <f t="shared" si="0"/>
        <v>120.12371999999999</v>
      </c>
      <c r="H192" s="2">
        <f t="shared" si="1"/>
        <v>8.0000000000040927E-2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628.91999999999996</v>
      </c>
      <c r="D206" s="1">
        <f>'PR-RAS'!E210</f>
        <v>0</v>
      </c>
      <c r="E206" s="1">
        <v>0</v>
      </c>
      <c r="F206" s="1">
        <v>0</v>
      </c>
      <c r="G206" s="2">
        <f t="shared" si="0"/>
        <v>128.92859999999999</v>
      </c>
      <c r="H206" s="2">
        <f t="shared" si="1"/>
        <v>8.0000000000040927E-2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18.62</v>
      </c>
      <c r="D207" s="1">
        <f>'PR-RAS'!E211</f>
        <v>0</v>
      </c>
      <c r="E207" s="1">
        <v>0</v>
      </c>
      <c r="F207" s="1">
        <v>0</v>
      </c>
      <c r="G207" s="2">
        <f t="shared" si="0"/>
        <v>3.8357199999999998</v>
      </c>
      <c r="H207" s="2">
        <f t="shared" si="1"/>
        <v>0.37999999999999901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610.29999999999995</v>
      </c>
      <c r="D209" s="1">
        <f>'PR-RAS'!E213</f>
        <v>0</v>
      </c>
      <c r="E209" s="1">
        <v>0</v>
      </c>
      <c r="F209" s="1">
        <v>0</v>
      </c>
      <c r="G209" s="2">
        <f t="shared" si="0"/>
        <v>126.94239999999998</v>
      </c>
      <c r="H209" s="2">
        <f t="shared" si="1"/>
        <v>0.29999999999995453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196.17</v>
      </c>
      <c r="D248" s="1">
        <f>'PR-RAS'!E252</f>
        <v>0</v>
      </c>
      <c r="E248" s="1">
        <v>0</v>
      </c>
      <c r="F248" s="1">
        <v>0</v>
      </c>
      <c r="G248" s="2">
        <f t="shared" si="0"/>
        <v>48.453989999999997</v>
      </c>
      <c r="H248" s="2">
        <f t="shared" si="1"/>
        <v>0.16999999999998749</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196.17</v>
      </c>
      <c r="D255" s="1">
        <f>'PR-RAS'!E259</f>
        <v>0</v>
      </c>
      <c r="E255" s="1">
        <v>0</v>
      </c>
      <c r="F255" s="1">
        <v>0</v>
      </c>
      <c r="G255" s="2">
        <f t="shared" si="0"/>
        <v>49.827179999999998</v>
      </c>
      <c r="H255" s="2">
        <f t="shared" si="1"/>
        <v>0.16999999999998749</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196.17</v>
      </c>
      <c r="D257" s="1">
        <f>'PR-RAS'!E261</f>
        <v>0</v>
      </c>
      <c r="E257" s="1">
        <v>0</v>
      </c>
      <c r="F257" s="1">
        <v>0</v>
      </c>
      <c r="G257" s="2">
        <f t="shared" si="0"/>
        <v>50.219519999999996</v>
      </c>
      <c r="H257" s="2">
        <f t="shared" si="1"/>
        <v>0.16999999999998749</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855.01</v>
      </c>
      <c r="E259" s="1">
        <v>0</v>
      </c>
      <c r="F259" s="1">
        <v>0</v>
      </c>
      <c r="G259" s="2">
        <f t="shared" si="0"/>
        <v>441.18516</v>
      </c>
      <c r="H259" s="2">
        <f t="shared" si="1"/>
        <v>9.9999999999909051E-3</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855.01</v>
      </c>
      <c r="E260" s="1">
        <v>0</v>
      </c>
      <c r="F260" s="1">
        <v>0</v>
      </c>
      <c r="G260" s="2">
        <f t="shared" si="0"/>
        <v>442.89517999999998</v>
      </c>
      <c r="H260" s="2">
        <f t="shared" si="1"/>
        <v>9.9999999999909051E-3</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855.01</v>
      </c>
      <c r="E262" s="1">
        <v>0</v>
      </c>
      <c r="F262" s="1">
        <v>0</v>
      </c>
      <c r="G262" s="2">
        <f t="shared" si="0"/>
        <v>446.31522000000001</v>
      </c>
      <c r="H262" s="2">
        <f t="shared" si="1"/>
        <v>9.9999999999909051E-3</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706183.21000000008</v>
      </c>
      <c r="D285" s="1">
        <f>'PR-RAS'!E289</f>
        <v>870362.32</v>
      </c>
      <c r="E285" s="1">
        <v>0</v>
      </c>
      <c r="F285" s="1">
        <v>0</v>
      </c>
      <c r="G285" s="2">
        <f t="shared" si="8"/>
        <v>694921.82939999993</v>
      </c>
      <c r="H285" s="2">
        <f t="shared" si="9"/>
        <v>0.53000000002793968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30904.519999999902</v>
      </c>
      <c r="D286" s="1">
        <f>'PR-RAS'!E290</f>
        <v>15815.719999999972</v>
      </c>
      <c r="E286" s="1">
        <v>0</v>
      </c>
      <c r="F286" s="1">
        <v>0</v>
      </c>
      <c r="G286" s="2">
        <f t="shared" si="8"/>
        <v>17822.748599999955</v>
      </c>
      <c r="H286" s="2">
        <f t="shared" si="9"/>
        <v>0.76000000012572855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4707.29</v>
      </c>
      <c r="D288" s="1">
        <f>'PR-RAS'!E292</f>
        <v>894.66</v>
      </c>
      <c r="E288" s="1">
        <v>0</v>
      </c>
      <c r="F288" s="1">
        <v>0</v>
      </c>
      <c r="G288" s="2">
        <f t="shared" si="8"/>
        <v>1864.5270699999999</v>
      </c>
      <c r="H288" s="2">
        <f t="shared" si="9"/>
        <v>0.62999999999999545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703.41</v>
      </c>
      <c r="D291" s="1">
        <f>'PR-RAS'!E295</f>
        <v>570.78</v>
      </c>
      <c r="E291" s="1">
        <v>0</v>
      </c>
      <c r="F291" s="1">
        <v>0</v>
      </c>
      <c r="G291" s="2">
        <f t="shared" si="8"/>
        <v>535.04129999999986</v>
      </c>
      <c r="H291" s="2">
        <f t="shared" si="9"/>
        <v>0.62999999999999545</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34986.479999999996</v>
      </c>
      <c r="D345" s="1">
        <f>'PR-RAS'!E350</f>
        <v>4645.5899999999992</v>
      </c>
      <c r="E345" s="1">
        <v>0</v>
      </c>
      <c r="F345" s="1">
        <v>0</v>
      </c>
      <c r="G345" s="2">
        <f t="shared" si="8"/>
        <v>15231.515039999997</v>
      </c>
      <c r="H345" s="2">
        <f t="shared" si="9"/>
        <v>0.88999999999668944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34986.479999999996</v>
      </c>
      <c r="D358" s="1">
        <f>'PR-RAS'!E363</f>
        <v>4645.5899999999992</v>
      </c>
      <c r="E358" s="1">
        <v>0</v>
      </c>
      <c r="F358" s="1">
        <v>0</v>
      </c>
      <c r="G358" s="2">
        <f t="shared" si="8"/>
        <v>15807.124619999999</v>
      </c>
      <c r="H358" s="2">
        <f t="shared" si="9"/>
        <v>0.88999999999668944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34927.129999999997</v>
      </c>
      <c r="D364" s="1">
        <f>'PR-RAS'!E369</f>
        <v>4598.3599999999997</v>
      </c>
      <c r="E364" s="1">
        <v>0</v>
      </c>
      <c r="F364" s="1">
        <v>0</v>
      </c>
      <c r="G364" s="2">
        <f t="shared" si="8"/>
        <v>16016.957549999999</v>
      </c>
      <c r="H364" s="2">
        <f t="shared" si="9"/>
        <v>0.48999999999705324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34927.129999999997</v>
      </c>
      <c r="D371" s="1">
        <f>'PR-RAS'!E376</f>
        <v>4598.3599999999997</v>
      </c>
      <c r="E371" s="1">
        <v>0</v>
      </c>
      <c r="F371" s="1">
        <v>0</v>
      </c>
      <c r="G371" s="2">
        <f t="shared" si="8"/>
        <v>16325.824499999999</v>
      </c>
      <c r="H371" s="2">
        <f t="shared" si="9"/>
        <v>0.48999999999705324</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59.35</v>
      </c>
      <c r="D378" s="1">
        <f>'PR-RAS'!E383</f>
        <v>47.23</v>
      </c>
      <c r="E378" s="1">
        <v>0</v>
      </c>
      <c r="F378" s="1">
        <v>0</v>
      </c>
      <c r="G378" s="2">
        <f t="shared" si="8"/>
        <v>57.986370000000001</v>
      </c>
      <c r="H378" s="2">
        <f t="shared" si="9"/>
        <v>0.57999999999999829</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59.35</v>
      </c>
      <c r="D379" s="1">
        <f>'PR-RAS'!E384</f>
        <v>47.23</v>
      </c>
      <c r="E379" s="1">
        <v>0</v>
      </c>
      <c r="F379" s="1">
        <v>0</v>
      </c>
      <c r="G379" s="2">
        <f t="shared" si="8"/>
        <v>58.140180000000001</v>
      </c>
      <c r="H379" s="2">
        <f t="shared" si="9"/>
        <v>0.57999999999999829</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34986.479999999996</v>
      </c>
      <c r="D403" s="1">
        <f>'PR-RAS'!E408</f>
        <v>4645.5899999999992</v>
      </c>
      <c r="E403" s="1">
        <v>0</v>
      </c>
      <c r="F403" s="1">
        <v>0</v>
      </c>
      <c r="G403" s="2">
        <f t="shared" si="8"/>
        <v>17799.619319999998</v>
      </c>
      <c r="H403" s="2">
        <f t="shared" si="9"/>
        <v>0.88999999999668944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737087.73</v>
      </c>
      <c r="D407" s="1">
        <f>'PR-RAS'!E412</f>
        <v>886178.03999999992</v>
      </c>
      <c r="E407" s="1">
        <v>0</v>
      </c>
      <c r="F407" s="1">
        <v>0</v>
      </c>
      <c r="G407" s="2">
        <f t="shared" si="8"/>
        <v>1018834.1868599999</v>
      </c>
      <c r="H407" s="2">
        <f t="shared" si="9"/>
        <v>0.30999999993946403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741169.69000000006</v>
      </c>
      <c r="D408" s="1">
        <f>'PR-RAS'!E413</f>
        <v>875007.90999999992</v>
      </c>
      <c r="E408" s="1">
        <v>0</v>
      </c>
      <c r="F408" s="1">
        <v>0</v>
      </c>
      <c r="G408" s="2">
        <f t="shared" si="8"/>
        <v>1013912.5025699999</v>
      </c>
      <c r="H408" s="2">
        <f t="shared" si="9"/>
        <v>0.40000000002328306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11170.130000000005</v>
      </c>
      <c r="E409" s="1">
        <v>0</v>
      </c>
      <c r="F409" s="1">
        <v>0</v>
      </c>
      <c r="G409" s="2">
        <f t="shared" si="8"/>
        <v>9114.8260800000025</v>
      </c>
      <c r="H409" s="2">
        <f t="shared" si="9"/>
        <v>0.13000000000465661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4081.9600000000792</v>
      </c>
      <c r="D410" s="1">
        <f>'PR-RAS'!E415</f>
        <v>0</v>
      </c>
      <c r="E410" s="1">
        <v>0</v>
      </c>
      <c r="F410" s="1">
        <v>0</v>
      </c>
      <c r="G410" s="2">
        <f t="shared" si="8"/>
        <v>1669.5216400000322</v>
      </c>
      <c r="H410" s="2">
        <f t="shared" si="9"/>
        <v>3.9999999920837581E-2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4707.29</v>
      </c>
      <c r="D411" s="1">
        <f>'PR-RAS'!E416</f>
        <v>894.66</v>
      </c>
      <c r="E411" s="1">
        <v>0</v>
      </c>
      <c r="F411" s="1">
        <v>0</v>
      </c>
      <c r="G411" s="2">
        <f t="shared" si="8"/>
        <v>2663.6100999999999</v>
      </c>
      <c r="H411" s="2">
        <f t="shared" si="9"/>
        <v>0.62999999999999545</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737087.73</v>
      </c>
      <c r="D633" s="1">
        <f>'PR-RAS'!E639</f>
        <v>886178.03999999992</v>
      </c>
      <c r="E633" s="1">
        <v>0</v>
      </c>
      <c r="F633" s="1">
        <v>0</v>
      </c>
      <c r="G633" s="2">
        <f t="shared" si="10"/>
        <v>1585968.4879199998</v>
      </c>
      <c r="H633" s="2">
        <f t="shared" si="11"/>
        <v>0.30999999993946403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741169.69000000006</v>
      </c>
      <c r="D634" s="1">
        <f>'PR-RAS'!E640</f>
        <v>875007.90999999992</v>
      </c>
      <c r="E634" s="1">
        <v>0</v>
      </c>
      <c r="F634" s="1">
        <v>0</v>
      </c>
      <c r="G634" s="2">
        <f t="shared" si="10"/>
        <v>1576920.4278299999</v>
      </c>
      <c r="H634" s="2">
        <f t="shared" si="11"/>
        <v>0.40000000002328306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11170.130000000005</v>
      </c>
      <c r="E635" s="1">
        <v>0</v>
      </c>
      <c r="F635" s="1">
        <v>0</v>
      </c>
      <c r="G635" s="2">
        <f t="shared" si="10"/>
        <v>14163.724840000006</v>
      </c>
      <c r="H635" s="2">
        <f t="shared" si="11"/>
        <v>0.13000000000465661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4081.9600000000792</v>
      </c>
      <c r="D636" s="1">
        <f>'PR-RAS'!E642</f>
        <v>0</v>
      </c>
      <c r="E636" s="1">
        <v>0</v>
      </c>
      <c r="F636" s="1">
        <v>0</v>
      </c>
      <c r="G636" s="2">
        <f t="shared" si="10"/>
        <v>2592.0446000000502</v>
      </c>
      <c r="H636" s="2">
        <f t="shared" si="11"/>
        <v>3.9999999920837581E-2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4707.29</v>
      </c>
      <c r="D637" s="1">
        <f>'PR-RAS'!E643</f>
        <v>894.66</v>
      </c>
      <c r="E637" s="1">
        <v>0</v>
      </c>
      <c r="F637" s="1">
        <v>0</v>
      </c>
      <c r="G637" s="2">
        <f t="shared" si="10"/>
        <v>4131.8439600000002</v>
      </c>
      <c r="H637" s="2">
        <f t="shared" si="11"/>
        <v>0.62999999999999545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625.3299999999208</v>
      </c>
      <c r="D639" s="1">
        <f>'PR-RAS'!E645</f>
        <v>12064.790000000005</v>
      </c>
      <c r="E639" s="1">
        <v>0</v>
      </c>
      <c r="F639" s="1">
        <v>0</v>
      </c>
      <c r="G639" s="2">
        <f t="shared" si="10"/>
        <v>15793.632579999956</v>
      </c>
      <c r="H639" s="2">
        <f t="shared" si="11"/>
        <v>0.53999999991629011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75601.38</v>
      </c>
      <c r="D641" s="1">
        <f>'PR-RAS'!E647</f>
        <v>93100.08</v>
      </c>
      <c r="E641" s="1">
        <v>0</v>
      </c>
      <c r="F641" s="1">
        <v>0</v>
      </c>
      <c r="G641" s="2">
        <f t="shared" si="10"/>
        <v>167552.98560000001</v>
      </c>
      <c r="H641" s="2">
        <f t="shared" si="11"/>
        <v>0.46000000000640284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0</v>
      </c>
      <c r="E642" s="1">
        <v>0</v>
      </c>
      <c r="F642" s="1">
        <v>0</v>
      </c>
      <c r="G642" s="2">
        <f t="shared" si="10"/>
        <v>0</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20402.93</v>
      </c>
      <c r="D643" s="1">
        <f>'PR-RAS'!E650</f>
        <v>33368.370000000003</v>
      </c>
      <c r="E643" s="1">
        <v>0</v>
      </c>
      <c r="F643" s="1">
        <v>0</v>
      </c>
      <c r="G643" s="2">
        <f t="shared" si="10"/>
        <v>55943.668140000009</v>
      </c>
      <c r="H643" s="2">
        <f t="shared" si="11"/>
        <v>0.44000000000232831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20402.93</v>
      </c>
      <c r="D644" s="1">
        <f>'PR-RAS'!E651</f>
        <v>33368.370000000003</v>
      </c>
      <c r="E644" s="1">
        <v>0</v>
      </c>
      <c r="F644" s="1">
        <v>0</v>
      </c>
      <c r="G644" s="2">
        <f t="shared" si="10"/>
        <v>56030.807810000013</v>
      </c>
      <c r="H644" s="2">
        <f t="shared" si="11"/>
        <v>0.44000000000232831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0</v>
      </c>
      <c r="D645" s="1">
        <f>'PR-RAS'!E652</f>
        <v>0</v>
      </c>
      <c r="E645" s="1">
        <v>0</v>
      </c>
      <c r="F645" s="1">
        <v>0</v>
      </c>
      <c r="G645" s="2">
        <f t="shared" si="10"/>
        <v>0</v>
      </c>
      <c r="H645" s="2">
        <f t="shared" si="11"/>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50</v>
      </c>
      <c r="D647" s="1">
        <f>'PR-RAS'!E654</f>
        <v>50</v>
      </c>
      <c r="E647" s="1">
        <v>0</v>
      </c>
      <c r="F647" s="1">
        <v>0</v>
      </c>
      <c r="G647" s="2">
        <f t="shared" si="10"/>
        <v>96.9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38</v>
      </c>
      <c r="D649" s="1">
        <f>'PR-RAS'!E656</f>
        <v>38</v>
      </c>
      <c r="E649" s="1">
        <v>0</v>
      </c>
      <c r="F649" s="1">
        <v>0</v>
      </c>
      <c r="G649" s="2">
        <f t="shared" si="10"/>
        <v>73.872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649310.19999999995</v>
      </c>
      <c r="D668" s="1">
        <f>'PR-RAS'!E675</f>
        <v>808744.71</v>
      </c>
      <c r="E668" s="1">
        <v>0</v>
      </c>
      <c r="F668" s="1">
        <v>0</v>
      </c>
      <c r="G668" s="2">
        <f t="shared" si="10"/>
        <v>1511955.3465400001</v>
      </c>
      <c r="H668" s="2">
        <f t="shared" si="11"/>
        <v>0.48999999999068677</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6545.6</v>
      </c>
      <c r="E687" s="1">
        <v>0</v>
      </c>
      <c r="F687" s="1">
        <v>0</v>
      </c>
      <c r="G687" s="2">
        <f t="shared" si="10"/>
        <v>8980.5632000000005</v>
      </c>
      <c r="H687" s="2">
        <f t="shared" si="11"/>
        <v>0.3999999999996362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5005.2700000000004</v>
      </c>
      <c r="D703" s="1">
        <f>'PR-RAS'!E710</f>
        <v>12158.73</v>
      </c>
      <c r="E703" s="1">
        <v>0</v>
      </c>
      <c r="F703" s="1">
        <v>0</v>
      </c>
      <c r="G703" s="2">
        <f t="shared" si="10"/>
        <v>20584.55646</v>
      </c>
      <c r="H703" s="2">
        <f t="shared" si="11"/>
        <v>0.54000000000087311</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4223.9399999999996</v>
      </c>
      <c r="D709" s="1">
        <f>'PR-RAS'!E716</f>
        <v>0</v>
      </c>
      <c r="E709" s="1">
        <v>0</v>
      </c>
      <c r="F709" s="1">
        <v>0</v>
      </c>
      <c r="G709" s="2">
        <f t="shared" si="10"/>
        <v>2990.5495199999996</v>
      </c>
      <c r="H709" s="2">
        <f t="shared" si="11"/>
        <v>6.0000000000400178E-2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7710.19</v>
      </c>
      <c r="D711" s="1">
        <f>'PR-RAS'!E718</f>
        <v>9157.81</v>
      </c>
      <c r="E711" s="1">
        <v>0</v>
      </c>
      <c r="F711" s="1">
        <v>0</v>
      </c>
      <c r="G711" s="2">
        <f t="shared" si="10"/>
        <v>18478.325099999998</v>
      </c>
      <c r="H711" s="2">
        <f t="shared" si="11"/>
        <v>0.38000000000010914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2070.5100000000002</v>
      </c>
      <c r="E713" s="1">
        <v>0</v>
      </c>
      <c r="F713" s="1">
        <v>0</v>
      </c>
      <c r="G713" s="2">
        <f t="shared" si="10"/>
        <v>2948.4062400000003</v>
      </c>
      <c r="H713" s="2">
        <f t="shared" si="11"/>
        <v>0.48999999999978172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428.82</v>
      </c>
      <c r="E715" s="1">
        <v>0</v>
      </c>
      <c r="F715" s="1">
        <v>0</v>
      </c>
      <c r="G715" s="2">
        <f t="shared" si="10"/>
        <v>612.35496000000001</v>
      </c>
      <c r="H715" s="2">
        <f t="shared" si="11"/>
        <v>0.18000000000000682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196.17</v>
      </c>
      <c r="D821" s="1">
        <f>'PR-RAS'!E828</f>
        <v>0</v>
      </c>
      <c r="E821" s="1">
        <v>0</v>
      </c>
      <c r="F821" s="1">
        <v>0</v>
      </c>
      <c r="G821" s="2">
        <f t="shared" si="18"/>
        <v>160.85939999999999</v>
      </c>
      <c r="H821" s="2">
        <f t="shared" si="19"/>
        <v>0.16999999999998749</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34"/>
        <v>0</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34"/>
        <v>0</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34"/>
        <v>0</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3318</v>
      </c>
      <c r="B1" s="383"/>
      <c r="C1" s="383"/>
    </row>
    <row r="2" spans="1:17" ht="33" customHeight="1" x14ac:dyDescent="0.2">
      <c r="A2" s="384" t="s">
        <v>3319</v>
      </c>
      <c r="B2" s="385"/>
      <c r="C2" s="377"/>
      <c r="D2" s="4"/>
      <c r="E2" s="4"/>
      <c r="F2" s="4"/>
      <c r="G2" s="4"/>
      <c r="H2" s="4"/>
      <c r="I2" s="4"/>
      <c r="J2" s="4"/>
      <c r="K2" s="4"/>
      <c r="L2" s="4"/>
      <c r="M2" s="4"/>
      <c r="N2" s="4"/>
      <c r="O2" s="4"/>
      <c r="P2" s="4"/>
      <c r="Q2" s="4"/>
    </row>
    <row r="3" spans="1:17" ht="18.75" customHeight="1" x14ac:dyDescent="0.2">
      <c r="A3" s="304" t="s">
        <v>3320</v>
      </c>
      <c r="B3" s="386"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1" t="s">
        <v>3402</v>
      </c>
      <c r="C46" s="377"/>
      <c r="D46" s="41"/>
      <c r="E46" s="4"/>
      <c r="F46" s="4"/>
      <c r="G46" s="4"/>
      <c r="H46" s="4"/>
      <c r="I46" s="4"/>
      <c r="J46" s="4"/>
      <c r="K46" s="4"/>
      <c r="L46" s="4"/>
      <c r="M46" s="4"/>
      <c r="N46" s="4"/>
      <c r="O46" s="4"/>
      <c r="P46" s="4"/>
      <c r="Q46" s="4"/>
    </row>
    <row r="47" spans="1:17" ht="66" hidden="1" customHeight="1" x14ac:dyDescent="0.2">
      <c r="A47" s="46" t="s">
        <v>3403</v>
      </c>
      <c r="B47" s="382" t="s">
        <v>3404</v>
      </c>
      <c r="C47" s="382"/>
      <c r="D47" s="4"/>
      <c r="E47" s="4"/>
      <c r="F47" s="4"/>
      <c r="G47" s="4"/>
      <c r="H47" s="4"/>
      <c r="I47" s="4"/>
      <c r="J47" s="4"/>
      <c r="K47" s="4"/>
      <c r="L47" s="4"/>
      <c r="M47" s="4"/>
      <c r="N47" s="4"/>
      <c r="O47" s="4"/>
      <c r="P47" s="4"/>
      <c r="Q47" s="4"/>
    </row>
    <row r="48" spans="1:17" ht="123.75" customHeight="1" x14ac:dyDescent="0.2">
      <c r="A48" s="267" t="s">
        <v>3405</v>
      </c>
      <c r="B48" s="380" t="s">
        <v>3406</v>
      </c>
      <c r="C48" s="379"/>
      <c r="D48" s="4"/>
      <c r="E48" s="4"/>
      <c r="F48" s="4"/>
      <c r="G48" s="4"/>
      <c r="H48" s="4"/>
      <c r="I48" s="4"/>
      <c r="J48" s="4"/>
      <c r="K48" s="4"/>
      <c r="L48" s="4"/>
      <c r="M48" s="4"/>
      <c r="N48" s="4"/>
      <c r="O48" s="4"/>
      <c r="P48" s="4"/>
      <c r="Q48" s="4"/>
    </row>
    <row r="49" spans="1:17" ht="34.5" customHeight="1" x14ac:dyDescent="0.2">
      <c r="A49" s="267" t="s">
        <v>3407</v>
      </c>
      <c r="B49" s="378" t="s">
        <v>3408</v>
      </c>
      <c r="C49" s="379"/>
      <c r="D49" s="4"/>
      <c r="E49" s="4"/>
      <c r="F49" s="4"/>
      <c r="G49" s="4"/>
      <c r="H49" s="4"/>
      <c r="I49" s="4"/>
      <c r="J49" s="4"/>
      <c r="K49" s="4"/>
      <c r="L49" s="4"/>
      <c r="M49" s="4"/>
      <c r="N49" s="4"/>
      <c r="O49" s="4"/>
      <c r="P49" s="4"/>
      <c r="Q49" s="4"/>
    </row>
    <row r="50" spans="1:17" ht="34.5" customHeight="1" x14ac:dyDescent="0.2">
      <c r="A50" s="267" t="s">
        <v>3409</v>
      </c>
      <c r="B50" s="378" t="s">
        <v>3410</v>
      </c>
      <c r="C50" s="379"/>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54.6" customHeight="1" x14ac:dyDescent="0.2">
      <c r="A56" s="306" t="s">
        <v>3421</v>
      </c>
      <c r="B56" s="374" t="s">
        <v>3422</v>
      </c>
      <c r="C56" s="375"/>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kWqeCCmb5jEoVnJfDmf95F3COlqlE7G6EBVVKzOvVDEx/woLHKuF9zJYDxYWAWcH6cwKdYqEqxZHJMFu0FteDA==" saltValue="N0ZKtd9NoqbAiQjOHgmTRw==" spinCount="100000" sheet="1" selectLockedCells="1"/>
  <mergeCells count="56">
    <mergeCell ref="B56:C56"/>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18635</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NE</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737087.73</v>
      </c>
      <c r="I16" s="170">
        <f>'PR-RAS'!E6</f>
        <v>886178.03999999992</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706183.21000000008</v>
      </c>
      <c r="I17" s="170">
        <f>'PR-RAS'!E151</f>
        <v>870362.32</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625.3299999999208</v>
      </c>
      <c r="I18" s="170">
        <f>'PR-RAS'!E645</f>
        <v>12064.790000000005</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0</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0</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0</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6sXl4cREVU69K4E7dVN/0mzEhEcPh6k+EcBxrcaKRGJc63smeHb8uiTc72CmdRvZ/97/r65HgB999TUiskZDQA==" saltValue="DDKsw0iJrANKJ+UjxpYid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280" zoomScaleNormal="100" workbookViewId="0">
      <selection activeCell="E294" sqref="E294"/>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737087.73</v>
      </c>
      <c r="E6" s="51">
        <f>E7+E44+E50+E82+E106+E124+E133+E139</f>
        <v>886178.03999999992</v>
      </c>
      <c r="F6" s="52">
        <f t="shared" ref="F6:F131" si="0">IF(D6&lt;&gt;0,IF(E6/D6&gt;=100,"&gt;&gt;100",E6/D6*100),"-")</f>
        <v>120.22694232069226</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649310.19999999995</v>
      </c>
      <c r="E50" s="51">
        <f>E51+E54+E59+E62+E65+E68+E71+E74+E77</f>
        <v>815290.30999999994</v>
      </c>
      <c r="F50" s="52">
        <f t="shared" si="0"/>
        <v>125.56252928107399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649310.19999999995</v>
      </c>
      <c r="E68" s="51">
        <f t="shared" si="15"/>
        <v>808744.71</v>
      </c>
      <c r="F68" s="52">
        <f t="shared" si="0"/>
        <v>124.55444408543097</v>
      </c>
    </row>
    <row r="69" spans="1:6" ht="12.75" customHeight="1" x14ac:dyDescent="0.2">
      <c r="A69" s="53" t="s">
        <v>184</v>
      </c>
      <c r="B69" s="85" t="s">
        <v>185</v>
      </c>
      <c r="C69" s="50" t="s">
        <v>184</v>
      </c>
      <c r="D69" s="242">
        <v>649310.19999999995</v>
      </c>
      <c r="E69" s="242">
        <v>808744.71</v>
      </c>
      <c r="F69" s="52">
        <f t="shared" si="0"/>
        <v>124.55444408543097</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6545.6</v>
      </c>
      <c r="F74" s="52" t="str">
        <f t="shared" si="0"/>
        <v>-</v>
      </c>
    </row>
    <row r="75" spans="1:6" ht="12.75" customHeight="1" x14ac:dyDescent="0.2">
      <c r="A75" s="53" t="s">
        <v>196</v>
      </c>
      <c r="B75" s="85" t="s">
        <v>197</v>
      </c>
      <c r="C75" s="50" t="s">
        <v>196</v>
      </c>
      <c r="D75" s="242">
        <v>0</v>
      </c>
      <c r="E75" s="242">
        <v>6545.6</v>
      </c>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5005.2700000000004</v>
      </c>
      <c r="E106" s="51">
        <f t="shared" si="23"/>
        <v>12158.73</v>
      </c>
      <c r="F106" s="52">
        <f t="shared" si="0"/>
        <v>242.91856383371925</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5005.2700000000004</v>
      </c>
      <c r="E112" s="51">
        <f t="shared" si="25"/>
        <v>12158.73</v>
      </c>
      <c r="F112" s="52">
        <f t="shared" si="0"/>
        <v>242.91856383371925</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5005.2700000000004</v>
      </c>
      <c r="E117" s="242">
        <v>12158.73</v>
      </c>
      <c r="F117" s="52">
        <f t="shared" si="0"/>
        <v>242.91856383371925</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11812.6</v>
      </c>
      <c r="E124" s="51">
        <f t="shared" si="27"/>
        <v>11719.42</v>
      </c>
      <c r="F124" s="52">
        <f t="shared" si="0"/>
        <v>99.211181281005025</v>
      </c>
    </row>
    <row r="125" spans="1:6" ht="12.75" customHeight="1" x14ac:dyDescent="0.2">
      <c r="A125" s="53">
        <v>661</v>
      </c>
      <c r="B125" s="86" t="s">
        <v>296</v>
      </c>
      <c r="C125" s="50" t="s">
        <v>297</v>
      </c>
      <c r="D125" s="51">
        <f t="shared" ref="D125:E125" si="28">SUM(D126:D127)</f>
        <v>4214.46</v>
      </c>
      <c r="E125" s="51">
        <f t="shared" si="28"/>
        <v>4401.7</v>
      </c>
      <c r="F125" s="52">
        <f t="shared" si="0"/>
        <v>104.44279931474021</v>
      </c>
    </row>
    <row r="126" spans="1:6" ht="12.75" customHeight="1" x14ac:dyDescent="0.2">
      <c r="A126" s="53">
        <v>6614</v>
      </c>
      <c r="B126" s="86" t="s">
        <v>298</v>
      </c>
      <c r="C126" s="50" t="s">
        <v>299</v>
      </c>
      <c r="D126" s="242">
        <v>32.869999999999997</v>
      </c>
      <c r="E126" s="242">
        <v>1114.5</v>
      </c>
      <c r="F126" s="52">
        <f t="shared" si="0"/>
        <v>3390.6297535746889</v>
      </c>
    </row>
    <row r="127" spans="1:6" ht="12.75" customHeight="1" x14ac:dyDescent="0.2">
      <c r="A127" s="53">
        <v>6615</v>
      </c>
      <c r="B127" s="86" t="s">
        <v>300</v>
      </c>
      <c r="C127" s="50" t="s">
        <v>301</v>
      </c>
      <c r="D127" s="242">
        <v>4181.59</v>
      </c>
      <c r="E127" s="242">
        <v>3287.2</v>
      </c>
      <c r="F127" s="52">
        <f t="shared" si="0"/>
        <v>78.611245961464419</v>
      </c>
    </row>
    <row r="128" spans="1:6" ht="24" x14ac:dyDescent="0.2">
      <c r="A128" s="53">
        <v>663</v>
      </c>
      <c r="B128" s="231" t="s">
        <v>302</v>
      </c>
      <c r="C128" s="50" t="s">
        <v>303</v>
      </c>
      <c r="D128" s="51">
        <f t="shared" ref="D128:E128" si="29">SUM(D129:D132)</f>
        <v>7598.14</v>
      </c>
      <c r="E128" s="51">
        <f t="shared" si="29"/>
        <v>7317.72</v>
      </c>
      <c r="F128" s="52">
        <f t="shared" si="0"/>
        <v>96.309359922296764</v>
      </c>
    </row>
    <row r="129" spans="1:6" ht="12.75" customHeight="1" x14ac:dyDescent="0.2">
      <c r="A129" s="53">
        <v>6631</v>
      </c>
      <c r="B129" s="86" t="s">
        <v>304</v>
      </c>
      <c r="C129" s="50" t="s">
        <v>305</v>
      </c>
      <c r="D129" s="242">
        <v>7598.14</v>
      </c>
      <c r="E129" s="242">
        <v>7317.72</v>
      </c>
      <c r="F129" s="52">
        <f t="shared" si="0"/>
        <v>96.309359922296764</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70959.66</v>
      </c>
      <c r="E133" s="51">
        <f t="shared" si="30"/>
        <v>47009.58</v>
      </c>
      <c r="F133" s="52">
        <f t="shared" ref="F133:F223" si="31">IF(D133&lt;&gt;0,IF(E133/D133&gt;=100,"&gt;&gt;100",E133/D133*100),"-")</f>
        <v>66.248316296893194</v>
      </c>
    </row>
    <row r="134" spans="1:6" ht="24" x14ac:dyDescent="0.2">
      <c r="A134" s="53">
        <v>671</v>
      </c>
      <c r="B134" s="232" t="s">
        <v>314</v>
      </c>
      <c r="C134" s="50" t="s">
        <v>315</v>
      </c>
      <c r="D134" s="51">
        <f t="shared" ref="D134:E134" si="32">SUM(D135:D137)</f>
        <v>70959.66</v>
      </c>
      <c r="E134" s="51">
        <f t="shared" si="32"/>
        <v>47009.58</v>
      </c>
      <c r="F134" s="52">
        <f t="shared" si="31"/>
        <v>66.248316296893194</v>
      </c>
    </row>
    <row r="135" spans="1:6" ht="12.75" customHeight="1" x14ac:dyDescent="0.2">
      <c r="A135" s="53">
        <v>6711</v>
      </c>
      <c r="B135" s="85" t="s">
        <v>316</v>
      </c>
      <c r="C135" s="50" t="s">
        <v>317</v>
      </c>
      <c r="D135" s="242">
        <v>46239.66</v>
      </c>
      <c r="E135" s="242">
        <v>42411.22</v>
      </c>
      <c r="F135" s="52">
        <f t="shared" si="31"/>
        <v>91.720440850992418</v>
      </c>
    </row>
    <row r="136" spans="1:6" ht="24" x14ac:dyDescent="0.2">
      <c r="A136" s="53">
        <v>6712</v>
      </c>
      <c r="B136" s="232" t="s">
        <v>318</v>
      </c>
      <c r="C136" s="50" t="s">
        <v>319</v>
      </c>
      <c r="D136" s="242">
        <v>24720</v>
      </c>
      <c r="E136" s="242">
        <v>4598.3599999999997</v>
      </c>
      <c r="F136" s="52">
        <f t="shared" si="31"/>
        <v>18.601779935275079</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706183.21000000008</v>
      </c>
      <c r="E151" s="51">
        <f t="shared" si="35"/>
        <v>870362.32</v>
      </c>
      <c r="F151" s="52">
        <f t="shared" si="31"/>
        <v>123.24879828281388</v>
      </c>
    </row>
    <row r="152" spans="1:6" ht="12.75" customHeight="1" x14ac:dyDescent="0.2">
      <c r="A152" s="53">
        <v>31</v>
      </c>
      <c r="B152" s="85" t="s">
        <v>349</v>
      </c>
      <c r="C152" s="50" t="s">
        <v>35</v>
      </c>
      <c r="D152" s="51">
        <f t="shared" ref="D152:E152" si="36">D153+D158+D159</f>
        <v>641175.11</v>
      </c>
      <c r="E152" s="51">
        <f t="shared" si="36"/>
        <v>804844.53999999992</v>
      </c>
      <c r="F152" s="52">
        <f t="shared" si="31"/>
        <v>125.5264790300422</v>
      </c>
    </row>
    <row r="153" spans="1:6" ht="12.75" customHeight="1" x14ac:dyDescent="0.2">
      <c r="A153" s="53">
        <v>311</v>
      </c>
      <c r="B153" s="85" t="s">
        <v>350</v>
      </c>
      <c r="C153" s="50" t="s">
        <v>351</v>
      </c>
      <c r="D153" s="51">
        <f t="shared" ref="D153:E153" si="37">SUM(D154:D157)</f>
        <v>534892.18000000005</v>
      </c>
      <c r="E153" s="51">
        <f t="shared" si="37"/>
        <v>676525.82</v>
      </c>
      <c r="F153" s="52">
        <f t="shared" si="31"/>
        <v>126.4789139373845</v>
      </c>
    </row>
    <row r="154" spans="1:6" ht="12.75" customHeight="1" x14ac:dyDescent="0.2">
      <c r="A154" s="53">
        <v>3111</v>
      </c>
      <c r="B154" s="85" t="s">
        <v>352</v>
      </c>
      <c r="C154" s="50" t="s">
        <v>353</v>
      </c>
      <c r="D154" s="242">
        <v>534892.18000000005</v>
      </c>
      <c r="E154" s="242">
        <v>676525.82</v>
      </c>
      <c r="F154" s="52">
        <f t="shared" si="31"/>
        <v>126.4789139373845</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17115.34</v>
      </c>
      <c r="E158" s="242">
        <v>15634.58</v>
      </c>
      <c r="F158" s="52">
        <f t="shared" si="31"/>
        <v>91.348345986699655</v>
      </c>
    </row>
    <row r="159" spans="1:6" ht="12.75" customHeight="1" x14ac:dyDescent="0.2">
      <c r="A159" s="53">
        <v>313</v>
      </c>
      <c r="B159" s="85" t="s">
        <v>362</v>
      </c>
      <c r="C159" s="50" t="s">
        <v>363</v>
      </c>
      <c r="D159" s="51">
        <f t="shared" ref="D159:E159" si="38">SUM(D160:D162)</f>
        <v>89167.59</v>
      </c>
      <c r="E159" s="51">
        <f t="shared" si="38"/>
        <v>112684.13999999998</v>
      </c>
      <c r="F159" s="52">
        <f t="shared" si="31"/>
        <v>126.373427834037</v>
      </c>
    </row>
    <row r="160" spans="1:6" ht="12.75" customHeight="1" x14ac:dyDescent="0.2">
      <c r="A160" s="53">
        <v>3131</v>
      </c>
      <c r="B160" s="85" t="s">
        <v>142</v>
      </c>
      <c r="C160" s="50" t="s">
        <v>364</v>
      </c>
      <c r="D160" s="242">
        <v>752.11</v>
      </c>
      <c r="E160" s="242">
        <v>861.37</v>
      </c>
      <c r="F160" s="52">
        <f t="shared" si="31"/>
        <v>114.52713033997685</v>
      </c>
    </row>
    <row r="161" spans="1:6" ht="12.75" customHeight="1" x14ac:dyDescent="0.2">
      <c r="A161" s="53">
        <v>3132</v>
      </c>
      <c r="B161" s="85" t="s">
        <v>365</v>
      </c>
      <c r="C161" s="50" t="s">
        <v>366</v>
      </c>
      <c r="D161" s="242">
        <v>88351.55</v>
      </c>
      <c r="E161" s="242">
        <v>111761.76</v>
      </c>
      <c r="F161" s="52">
        <f t="shared" si="31"/>
        <v>126.49666021705335</v>
      </c>
    </row>
    <row r="162" spans="1:6" ht="12.75" customHeight="1" x14ac:dyDescent="0.2">
      <c r="A162" s="53">
        <v>3133</v>
      </c>
      <c r="B162" s="85" t="s">
        <v>367</v>
      </c>
      <c r="C162" s="50" t="s">
        <v>368</v>
      </c>
      <c r="D162" s="242">
        <v>63.93</v>
      </c>
      <c r="E162" s="242">
        <v>61.01</v>
      </c>
      <c r="F162" s="52">
        <f t="shared" si="31"/>
        <v>95.43250430157984</v>
      </c>
    </row>
    <row r="163" spans="1:6" ht="12.75" customHeight="1" x14ac:dyDescent="0.2">
      <c r="A163" s="53">
        <v>32</v>
      </c>
      <c r="B163" s="85" t="s">
        <v>369</v>
      </c>
      <c r="C163" s="50" t="s">
        <v>370</v>
      </c>
      <c r="D163" s="51">
        <f t="shared" ref="D163:E163" si="39">D164+D169+D177+D187+D188</f>
        <v>64183.010000000009</v>
      </c>
      <c r="E163" s="51">
        <f t="shared" si="39"/>
        <v>64662.76999999999</v>
      </c>
      <c r="F163" s="52">
        <f t="shared" si="31"/>
        <v>100.74748753603171</v>
      </c>
    </row>
    <row r="164" spans="1:6" ht="12.75" customHeight="1" x14ac:dyDescent="0.2">
      <c r="A164" s="53">
        <v>321</v>
      </c>
      <c r="B164" s="85" t="s">
        <v>371</v>
      </c>
      <c r="C164" s="50" t="s">
        <v>372</v>
      </c>
      <c r="D164" s="51">
        <f t="shared" ref="D164:E164" si="40">SUM(D165:D168)</f>
        <v>13485.49</v>
      </c>
      <c r="E164" s="51">
        <f t="shared" si="40"/>
        <v>13562.919999999998</v>
      </c>
      <c r="F164" s="52">
        <f t="shared" si="31"/>
        <v>100.5741726848635</v>
      </c>
    </row>
    <row r="165" spans="1:6" ht="12.75" customHeight="1" x14ac:dyDescent="0.2">
      <c r="A165" s="53">
        <v>3211</v>
      </c>
      <c r="B165" s="85" t="s">
        <v>373</v>
      </c>
      <c r="C165" s="50" t="s">
        <v>374</v>
      </c>
      <c r="D165" s="242">
        <v>5695.3</v>
      </c>
      <c r="E165" s="242">
        <v>4390.1099999999997</v>
      </c>
      <c r="F165" s="52">
        <f t="shared" si="31"/>
        <v>77.083033378399719</v>
      </c>
    </row>
    <row r="166" spans="1:6" ht="12.75" customHeight="1" x14ac:dyDescent="0.2">
      <c r="A166" s="53">
        <v>3212</v>
      </c>
      <c r="B166" s="85" t="s">
        <v>375</v>
      </c>
      <c r="C166" s="50" t="s">
        <v>376</v>
      </c>
      <c r="D166" s="242">
        <v>7710.19</v>
      </c>
      <c r="E166" s="242">
        <v>9157.81</v>
      </c>
      <c r="F166" s="52">
        <f t="shared" si="31"/>
        <v>118.77541279786878</v>
      </c>
    </row>
    <row r="167" spans="1:6" ht="12.75" customHeight="1" x14ac:dyDescent="0.2">
      <c r="A167" s="53">
        <v>3213</v>
      </c>
      <c r="B167" s="85" t="s">
        <v>377</v>
      </c>
      <c r="C167" s="50" t="s">
        <v>378</v>
      </c>
      <c r="D167" s="242">
        <v>80</v>
      </c>
      <c r="E167" s="242">
        <v>15</v>
      </c>
      <c r="F167" s="52">
        <f t="shared" si="31"/>
        <v>18.75</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21575.600000000002</v>
      </c>
      <c r="E169" s="51">
        <f t="shared" si="41"/>
        <v>18162.469999999998</v>
      </c>
      <c r="F169" s="52">
        <f t="shared" si="31"/>
        <v>84.18060216170116</v>
      </c>
    </row>
    <row r="170" spans="1:6" ht="12.75" customHeight="1" x14ac:dyDescent="0.2">
      <c r="A170" s="53">
        <v>3221</v>
      </c>
      <c r="B170" s="85" t="s">
        <v>383</v>
      </c>
      <c r="C170" s="50" t="s">
        <v>384</v>
      </c>
      <c r="D170" s="242">
        <v>5959.96</v>
      </c>
      <c r="E170" s="242">
        <v>6930.89</v>
      </c>
      <c r="F170" s="52">
        <f t="shared" si="31"/>
        <v>116.29088114685334</v>
      </c>
    </row>
    <row r="171" spans="1:6" ht="12.75" customHeight="1" x14ac:dyDescent="0.2">
      <c r="A171" s="53">
        <v>3222</v>
      </c>
      <c r="B171" s="85" t="s">
        <v>385</v>
      </c>
      <c r="C171" s="50" t="s">
        <v>386</v>
      </c>
      <c r="D171" s="242">
        <v>11198.62</v>
      </c>
      <c r="E171" s="242">
        <v>10289.32</v>
      </c>
      <c r="F171" s="52">
        <f t="shared" si="31"/>
        <v>91.880249530745743</v>
      </c>
    </row>
    <row r="172" spans="1:6" ht="12.75" customHeight="1" x14ac:dyDescent="0.2">
      <c r="A172" s="53">
        <v>3223</v>
      </c>
      <c r="B172" s="85" t="s">
        <v>387</v>
      </c>
      <c r="C172" s="50" t="s">
        <v>388</v>
      </c>
      <c r="D172" s="242">
        <v>0</v>
      </c>
      <c r="E172" s="242"/>
      <c r="F172" s="52" t="str">
        <f t="shared" si="31"/>
        <v>-</v>
      </c>
    </row>
    <row r="173" spans="1:6" ht="12.75" customHeight="1" x14ac:dyDescent="0.2">
      <c r="A173" s="53">
        <v>3224</v>
      </c>
      <c r="B173" s="85" t="s">
        <v>389</v>
      </c>
      <c r="C173" s="50" t="s">
        <v>390</v>
      </c>
      <c r="D173" s="242">
        <v>1441.12</v>
      </c>
      <c r="E173" s="242">
        <v>258.95999999999998</v>
      </c>
      <c r="F173" s="52">
        <f t="shared" si="31"/>
        <v>17.969357166648162</v>
      </c>
    </row>
    <row r="174" spans="1:6" ht="12.75" customHeight="1" x14ac:dyDescent="0.2">
      <c r="A174" s="53">
        <v>3225</v>
      </c>
      <c r="B174" s="85" t="s">
        <v>391</v>
      </c>
      <c r="C174" s="50" t="s">
        <v>392</v>
      </c>
      <c r="D174" s="242">
        <v>2975.9</v>
      </c>
      <c r="E174" s="242">
        <v>683.3</v>
      </c>
      <c r="F174" s="52">
        <f t="shared" si="31"/>
        <v>22.961121005410128</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0</v>
      </c>
      <c r="E176" s="242"/>
      <c r="F176" s="52" t="str">
        <f t="shared" si="31"/>
        <v>-</v>
      </c>
    </row>
    <row r="177" spans="1:6" ht="12.75" customHeight="1" x14ac:dyDescent="0.2">
      <c r="A177" s="53">
        <v>323</v>
      </c>
      <c r="B177" s="85" t="s">
        <v>397</v>
      </c>
      <c r="C177" s="50" t="s">
        <v>398</v>
      </c>
      <c r="D177" s="51">
        <f t="shared" ref="D177:E177" si="42">SUM(D178:D186)</f>
        <v>14204.43</v>
      </c>
      <c r="E177" s="51">
        <f t="shared" si="42"/>
        <v>16580.849999999999</v>
      </c>
      <c r="F177" s="52">
        <f t="shared" si="31"/>
        <v>116.73013278251925</v>
      </c>
    </row>
    <row r="178" spans="1:6" ht="12.75" customHeight="1" x14ac:dyDescent="0.2">
      <c r="A178" s="53">
        <v>3231</v>
      </c>
      <c r="B178" s="85" t="s">
        <v>399</v>
      </c>
      <c r="C178" s="50" t="s">
        <v>400</v>
      </c>
      <c r="D178" s="242">
        <v>1472.03</v>
      </c>
      <c r="E178" s="242">
        <v>1458.81</v>
      </c>
      <c r="F178" s="52">
        <f t="shared" si="31"/>
        <v>99.101920477164185</v>
      </c>
    </row>
    <row r="179" spans="1:6" ht="12.75" customHeight="1" x14ac:dyDescent="0.2">
      <c r="A179" s="53">
        <v>3232</v>
      </c>
      <c r="B179" s="85" t="s">
        <v>401</v>
      </c>
      <c r="C179" s="50" t="s">
        <v>402</v>
      </c>
      <c r="D179" s="242">
        <v>2188.3200000000002</v>
      </c>
      <c r="E179" s="242">
        <v>2043.75</v>
      </c>
      <c r="F179" s="52">
        <f t="shared" si="31"/>
        <v>93.393562184689614</v>
      </c>
    </row>
    <row r="180" spans="1:6" ht="12.75" customHeight="1" x14ac:dyDescent="0.2">
      <c r="A180" s="53">
        <v>3233</v>
      </c>
      <c r="B180" s="85" t="s">
        <v>403</v>
      </c>
      <c r="C180" s="50" t="s">
        <v>404</v>
      </c>
      <c r="D180" s="242">
        <v>0</v>
      </c>
      <c r="E180" s="242"/>
      <c r="F180" s="52" t="str">
        <f t="shared" si="31"/>
        <v>-</v>
      </c>
    </row>
    <row r="181" spans="1:6" ht="12.75" customHeight="1" x14ac:dyDescent="0.2">
      <c r="A181" s="53">
        <v>3234</v>
      </c>
      <c r="B181" s="85" t="s">
        <v>405</v>
      </c>
      <c r="C181" s="50" t="s">
        <v>406</v>
      </c>
      <c r="D181" s="242">
        <v>6493.22</v>
      </c>
      <c r="E181" s="242">
        <v>6192.28</v>
      </c>
      <c r="F181" s="52">
        <f t="shared" si="31"/>
        <v>95.36531951789712</v>
      </c>
    </row>
    <row r="182" spans="1:6" ht="12.75" customHeight="1" x14ac:dyDescent="0.2">
      <c r="A182" s="53">
        <v>3235</v>
      </c>
      <c r="B182" s="85" t="s">
        <v>407</v>
      </c>
      <c r="C182" s="50" t="s">
        <v>408</v>
      </c>
      <c r="D182" s="242">
        <v>1280.71</v>
      </c>
      <c r="E182" s="242">
        <v>1465.18</v>
      </c>
      <c r="F182" s="52">
        <f t="shared" si="31"/>
        <v>114.40372918146966</v>
      </c>
    </row>
    <row r="183" spans="1:6" ht="12.75" customHeight="1" x14ac:dyDescent="0.2">
      <c r="A183" s="53">
        <v>3236</v>
      </c>
      <c r="B183" s="85" t="s">
        <v>409</v>
      </c>
      <c r="C183" s="50" t="s">
        <v>410</v>
      </c>
      <c r="D183" s="242">
        <v>0</v>
      </c>
      <c r="E183" s="242">
        <v>2070.5100000000002</v>
      </c>
      <c r="F183" s="52" t="str">
        <f t="shared" si="31"/>
        <v>-</v>
      </c>
    </row>
    <row r="184" spans="1:6" ht="12.75" customHeight="1" x14ac:dyDescent="0.2">
      <c r="A184" s="53">
        <v>3237</v>
      </c>
      <c r="B184" s="85" t="s">
        <v>411</v>
      </c>
      <c r="C184" s="50" t="s">
        <v>412</v>
      </c>
      <c r="D184" s="242">
        <v>365.02</v>
      </c>
      <c r="E184" s="242">
        <v>470.3</v>
      </c>
      <c r="F184" s="52">
        <f t="shared" si="31"/>
        <v>128.84225521889212</v>
      </c>
    </row>
    <row r="185" spans="1:6" ht="12.75" customHeight="1" x14ac:dyDescent="0.2">
      <c r="A185" s="53">
        <v>3238</v>
      </c>
      <c r="B185" s="85" t="s">
        <v>413</v>
      </c>
      <c r="C185" s="50" t="s">
        <v>414</v>
      </c>
      <c r="D185" s="242">
        <v>1961.2</v>
      </c>
      <c r="E185" s="242">
        <v>1706.72</v>
      </c>
      <c r="F185" s="52">
        <f t="shared" si="31"/>
        <v>87.02427085457883</v>
      </c>
    </row>
    <row r="186" spans="1:6" ht="12.75" customHeight="1" x14ac:dyDescent="0.2">
      <c r="A186" s="53">
        <v>3239</v>
      </c>
      <c r="B186" s="85" t="s">
        <v>415</v>
      </c>
      <c r="C186" s="50" t="s">
        <v>416</v>
      </c>
      <c r="D186" s="242">
        <v>443.93</v>
      </c>
      <c r="E186" s="242">
        <v>1173.3</v>
      </c>
      <c r="F186" s="52">
        <f t="shared" si="31"/>
        <v>264.29842542743222</v>
      </c>
    </row>
    <row r="187" spans="1:6" ht="12.75" customHeight="1" x14ac:dyDescent="0.2">
      <c r="A187" s="53">
        <v>324</v>
      </c>
      <c r="B187" s="85" t="s">
        <v>417</v>
      </c>
      <c r="C187" s="50" t="s">
        <v>418</v>
      </c>
      <c r="D187" s="242">
        <v>1000</v>
      </c>
      <c r="E187" s="242"/>
      <c r="F187" s="52">
        <f t="shared" si="31"/>
        <v>0</v>
      </c>
    </row>
    <row r="188" spans="1:6" ht="12.75" customHeight="1" x14ac:dyDescent="0.2">
      <c r="A188" s="53">
        <v>329</v>
      </c>
      <c r="B188" s="85" t="s">
        <v>419</v>
      </c>
      <c r="C188" s="50" t="s">
        <v>420</v>
      </c>
      <c r="D188" s="51">
        <f t="shared" ref="D188:E188" si="43">SUM(D189:D195)</f>
        <v>13917.490000000002</v>
      </c>
      <c r="E188" s="51">
        <f t="shared" si="43"/>
        <v>16356.529999999999</v>
      </c>
      <c r="F188" s="52">
        <f t="shared" si="31"/>
        <v>117.52499911981253</v>
      </c>
    </row>
    <row r="189" spans="1:6" ht="12.75" customHeight="1" x14ac:dyDescent="0.2">
      <c r="A189" s="53">
        <v>3291</v>
      </c>
      <c r="B189" s="232" t="s">
        <v>421</v>
      </c>
      <c r="C189" s="50" t="s">
        <v>422</v>
      </c>
      <c r="D189" s="242">
        <v>0</v>
      </c>
      <c r="E189" s="242"/>
      <c r="F189" s="52" t="str">
        <f t="shared" si="31"/>
        <v>-</v>
      </c>
    </row>
    <row r="190" spans="1:6" ht="12.75" customHeight="1" x14ac:dyDescent="0.2">
      <c r="A190" s="53">
        <v>3292</v>
      </c>
      <c r="B190" s="85" t="s">
        <v>423</v>
      </c>
      <c r="C190" s="50" t="s">
        <v>424</v>
      </c>
      <c r="D190" s="242">
        <v>0</v>
      </c>
      <c r="E190" s="242"/>
      <c r="F190" s="52" t="str">
        <f t="shared" si="31"/>
        <v>-</v>
      </c>
    </row>
    <row r="191" spans="1:6" ht="12.75" customHeight="1" x14ac:dyDescent="0.2">
      <c r="A191" s="53">
        <v>3293</v>
      </c>
      <c r="B191" s="85" t="s">
        <v>425</v>
      </c>
      <c r="C191" s="50" t="s">
        <v>426</v>
      </c>
      <c r="D191" s="242">
        <v>184.27</v>
      </c>
      <c r="E191" s="242">
        <v>573</v>
      </c>
      <c r="F191" s="52">
        <f t="shared" si="31"/>
        <v>310.95674824985076</v>
      </c>
    </row>
    <row r="192" spans="1:6" ht="12.75" customHeight="1" x14ac:dyDescent="0.2">
      <c r="A192" s="53">
        <v>3294</v>
      </c>
      <c r="B192" s="85" t="s">
        <v>427</v>
      </c>
      <c r="C192" s="50" t="s">
        <v>428</v>
      </c>
      <c r="D192" s="242">
        <v>98.27</v>
      </c>
      <c r="E192" s="242">
        <v>35</v>
      </c>
      <c r="F192" s="52">
        <f t="shared" si="31"/>
        <v>35.616159560394834</v>
      </c>
    </row>
    <row r="193" spans="1:6" ht="12.75" customHeight="1" x14ac:dyDescent="0.2">
      <c r="A193" s="53">
        <v>3295</v>
      </c>
      <c r="B193" s="85" t="s">
        <v>429</v>
      </c>
      <c r="C193" s="50" t="s">
        <v>430</v>
      </c>
      <c r="D193" s="242">
        <v>2488.85</v>
      </c>
      <c r="E193" s="242">
        <v>2968</v>
      </c>
      <c r="F193" s="52">
        <f t="shared" si="31"/>
        <v>119.25186331036424</v>
      </c>
    </row>
    <row r="194" spans="1:6" ht="12.75" customHeight="1" x14ac:dyDescent="0.2">
      <c r="A194" s="53" t="s">
        <v>431</v>
      </c>
      <c r="B194" s="85" t="s">
        <v>432</v>
      </c>
      <c r="C194" s="50" t="s">
        <v>431</v>
      </c>
      <c r="D194" s="242">
        <v>398.15</v>
      </c>
      <c r="E194" s="242">
        <v>478.63</v>
      </c>
      <c r="F194" s="52">
        <f t="shared" si="31"/>
        <v>120.21348737912847</v>
      </c>
    </row>
    <row r="195" spans="1:6" ht="12.75" customHeight="1" x14ac:dyDescent="0.2">
      <c r="A195" s="53">
        <v>3299</v>
      </c>
      <c r="B195" s="85" t="s">
        <v>433</v>
      </c>
      <c r="C195" s="50" t="s">
        <v>434</v>
      </c>
      <c r="D195" s="242">
        <v>10747.95</v>
      </c>
      <c r="E195" s="242">
        <v>12301.9</v>
      </c>
      <c r="F195" s="52">
        <f t="shared" si="31"/>
        <v>114.45810596439321</v>
      </c>
    </row>
    <row r="196" spans="1:6" ht="12.75" customHeight="1" x14ac:dyDescent="0.2">
      <c r="A196" s="53">
        <v>34</v>
      </c>
      <c r="B196" s="232" t="s">
        <v>435</v>
      </c>
      <c r="C196" s="50" t="s">
        <v>436</v>
      </c>
      <c r="D196" s="51">
        <f t="shared" ref="D196:E196" si="44">D197+D202+D210</f>
        <v>628.91999999999996</v>
      </c>
      <c r="E196" s="51">
        <f t="shared" si="44"/>
        <v>0</v>
      </c>
      <c r="F196" s="52">
        <f t="shared" si="31"/>
        <v>0</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628.91999999999996</v>
      </c>
      <c r="E210" s="51">
        <f t="shared" si="47"/>
        <v>0</v>
      </c>
      <c r="F210" s="52">
        <f t="shared" si="31"/>
        <v>0</v>
      </c>
    </row>
    <row r="211" spans="1:6" ht="12.75" customHeight="1" x14ac:dyDescent="0.2">
      <c r="A211" s="53">
        <v>3431</v>
      </c>
      <c r="B211" s="232" t="s">
        <v>465</v>
      </c>
      <c r="C211" s="50" t="s">
        <v>466</v>
      </c>
      <c r="D211" s="242">
        <v>18.62</v>
      </c>
      <c r="E211" s="242"/>
      <c r="F211" s="52">
        <f t="shared" si="31"/>
        <v>0</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610.29999999999995</v>
      </c>
      <c r="E213" s="242"/>
      <c r="F213" s="52">
        <f t="shared" si="31"/>
        <v>0</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196.17</v>
      </c>
      <c r="E252" s="51">
        <f t="shared" si="63"/>
        <v>0</v>
      </c>
      <c r="F252" s="52">
        <f t="shared" ref="F252:F258" si="64">IF(D252&lt;&gt;0,IF(E252/D252&gt;=100,"&gt;&gt;100",E252/D252*100),"-")</f>
        <v>0</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196.17</v>
      </c>
      <c r="E259" s="51">
        <f t="shared" si="66"/>
        <v>0</v>
      </c>
      <c r="F259" s="52">
        <f t="shared" ref="F259:F262" si="67">IF(D259&lt;&gt;0,IF(E259/D259&gt;=100,"&gt;&gt;100",E259/D259*100),"-")</f>
        <v>0</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196.17</v>
      </c>
      <c r="E261" s="242"/>
      <c r="F261" s="52">
        <f t="shared" si="67"/>
        <v>0</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855.01</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855.01</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v>855.01</v>
      </c>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706183.21000000008</v>
      </c>
      <c r="E289" s="51">
        <f t="shared" si="79"/>
        <v>870362.32</v>
      </c>
      <c r="F289" s="52">
        <f t="shared" si="76"/>
        <v>123.24879828281388</v>
      </c>
    </row>
    <row r="290" spans="1:6" ht="12.75" customHeight="1" x14ac:dyDescent="0.2">
      <c r="A290" s="53" t="s">
        <v>608</v>
      </c>
      <c r="B290" s="85" t="s">
        <v>619</v>
      </c>
      <c r="C290" s="50" t="s">
        <v>620</v>
      </c>
      <c r="D290" s="51">
        <f>IF(D6&gt;=D289,D6-D289,0)</f>
        <v>30904.519999999902</v>
      </c>
      <c r="E290" s="51">
        <f>IF(E6&gt;=E289,E6-E289,0)</f>
        <v>15815.719999999972</v>
      </c>
      <c r="F290" s="52">
        <f t="shared" si="76"/>
        <v>51.176073920578681</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4707.29</v>
      </c>
      <c r="E292" s="242">
        <v>894.66</v>
      </c>
      <c r="F292" s="52">
        <f t="shared" si="76"/>
        <v>19.00583987814645</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0</v>
      </c>
      <c r="E294" s="242"/>
      <c r="F294" s="52" t="str">
        <f t="shared" si="76"/>
        <v>-</v>
      </c>
    </row>
    <row r="295" spans="1:6" ht="24" x14ac:dyDescent="0.2">
      <c r="A295" s="53">
        <v>9661</v>
      </c>
      <c r="B295" s="85" t="s">
        <v>629</v>
      </c>
      <c r="C295" s="50" t="s">
        <v>630</v>
      </c>
      <c r="D295" s="242">
        <v>703.41</v>
      </c>
      <c r="E295" s="242">
        <v>570.78</v>
      </c>
      <c r="F295" s="52">
        <f t="shared" si="76"/>
        <v>81.14470934447904</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34986.479999999996</v>
      </c>
      <c r="E350" s="51">
        <f t="shared" si="95"/>
        <v>4645.5899999999992</v>
      </c>
      <c r="F350" s="52">
        <f t="shared" si="81"/>
        <v>13.278243481481988</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34986.479999999996</v>
      </c>
      <c r="E363" s="51">
        <f t="shared" si="99"/>
        <v>4645.5899999999992</v>
      </c>
      <c r="F363" s="52">
        <f t="shared" si="81"/>
        <v>13.278243481481988</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34927.129999999997</v>
      </c>
      <c r="E369" s="51">
        <f t="shared" si="101"/>
        <v>4598.3599999999997</v>
      </c>
      <c r="F369" s="52">
        <f t="shared" si="81"/>
        <v>13.165582170650724</v>
      </c>
    </row>
    <row r="370" spans="1:6" ht="12.75" customHeight="1" x14ac:dyDescent="0.2">
      <c r="A370" s="53">
        <v>4221</v>
      </c>
      <c r="B370" s="85" t="s">
        <v>674</v>
      </c>
      <c r="C370" s="50" t="s">
        <v>766</v>
      </c>
      <c r="D370" s="242">
        <v>0</v>
      </c>
      <c r="E370" s="242"/>
      <c r="F370" s="52" t="str">
        <f t="shared" si="81"/>
        <v>-</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c r="F372" s="52" t="str">
        <f t="shared" si="81"/>
        <v>-</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34927.129999999997</v>
      </c>
      <c r="E376" s="242">
        <v>4598.3599999999997</v>
      </c>
      <c r="F376" s="52">
        <f t="shared" si="81"/>
        <v>13.165582170650724</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59.35</v>
      </c>
      <c r="E383" s="51">
        <f t="shared" si="103"/>
        <v>47.23</v>
      </c>
      <c r="F383" s="52">
        <f t="shared" si="81"/>
        <v>79.578770008424598</v>
      </c>
    </row>
    <row r="384" spans="1:6" ht="12.75" customHeight="1" x14ac:dyDescent="0.2">
      <c r="A384" s="53">
        <v>4241</v>
      </c>
      <c r="B384" s="85" t="s">
        <v>783</v>
      </c>
      <c r="C384" s="50" t="s">
        <v>784</v>
      </c>
      <c r="D384" s="242">
        <v>59.35</v>
      </c>
      <c r="E384" s="242">
        <v>47.23</v>
      </c>
      <c r="F384" s="52">
        <f t="shared" si="81"/>
        <v>79.578770008424598</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34986.479999999996</v>
      </c>
      <c r="E408" s="51">
        <f t="shared" si="111"/>
        <v>4645.5899999999992</v>
      </c>
      <c r="F408" s="52">
        <f t="shared" si="81"/>
        <v>13.278243481481988</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737087.73</v>
      </c>
      <c r="E412" s="51">
        <f>E6+E298</f>
        <v>886178.03999999992</v>
      </c>
      <c r="F412" s="52">
        <f t="shared" si="81"/>
        <v>120.22694232069226</v>
      </c>
    </row>
    <row r="413" spans="1:6" ht="12.75" customHeight="1" x14ac:dyDescent="0.2">
      <c r="A413" s="53" t="s">
        <v>608</v>
      </c>
      <c r="B413" s="85" t="s">
        <v>831</v>
      </c>
      <c r="C413" s="50" t="s">
        <v>832</v>
      </c>
      <c r="D413" s="51">
        <f t="shared" ref="D413:E413" si="112">D289+D350</f>
        <v>741169.69000000006</v>
      </c>
      <c r="E413" s="51">
        <f t="shared" si="112"/>
        <v>875007.90999999992</v>
      </c>
      <c r="F413" s="52">
        <f t="shared" si="81"/>
        <v>118.05770281836536</v>
      </c>
    </row>
    <row r="414" spans="1:6" ht="12.75" customHeight="1" x14ac:dyDescent="0.2">
      <c r="A414" s="53" t="s">
        <v>608</v>
      </c>
      <c r="B414" s="85" t="s">
        <v>833</v>
      </c>
      <c r="C414" s="50" t="s">
        <v>834</v>
      </c>
      <c r="D414" s="51">
        <f t="shared" ref="D414:E414" si="113">IF(D412&gt;=D413,D412-D413,0)</f>
        <v>0</v>
      </c>
      <c r="E414" s="51">
        <f t="shared" si="113"/>
        <v>11170.130000000005</v>
      </c>
      <c r="F414" s="52" t="str">
        <f t="shared" si="81"/>
        <v>-</v>
      </c>
    </row>
    <row r="415" spans="1:6" ht="12.75" customHeight="1" x14ac:dyDescent="0.2">
      <c r="A415" s="53" t="s">
        <v>608</v>
      </c>
      <c r="B415" s="85" t="s">
        <v>835</v>
      </c>
      <c r="C415" s="50" t="s">
        <v>836</v>
      </c>
      <c r="D415" s="51">
        <f t="shared" ref="D415:E415" si="114">IF(D413&gt;=D412,D413-D412,0)</f>
        <v>4081.9600000000792</v>
      </c>
      <c r="E415" s="51">
        <f t="shared" si="114"/>
        <v>0</v>
      </c>
      <c r="F415" s="52">
        <f t="shared" si="81"/>
        <v>0</v>
      </c>
    </row>
    <row r="416" spans="1:6" ht="12.75" customHeight="1" x14ac:dyDescent="0.2">
      <c r="A416" s="60" t="s">
        <v>837</v>
      </c>
      <c r="B416" s="232" t="s">
        <v>838</v>
      </c>
      <c r="C416" s="61" t="s">
        <v>839</v>
      </c>
      <c r="D416" s="51">
        <f t="shared" ref="D416:E416" si="115">IF(D292-D293+D409-D410&gt;=0,D292-D293+D409-D410,0)</f>
        <v>4707.29</v>
      </c>
      <c r="E416" s="51">
        <f t="shared" si="115"/>
        <v>894.66</v>
      </c>
      <c r="F416" s="52">
        <f t="shared" si="81"/>
        <v>19.00583987814645</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0</v>
      </c>
      <c r="E418" s="62">
        <f t="shared" si="117"/>
        <v>0</v>
      </c>
      <c r="F418" s="57" t="str">
        <f t="shared" si="81"/>
        <v>-</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737087.73</v>
      </c>
      <c r="E639" s="51">
        <f t="shared" si="180"/>
        <v>886178.03999999992</v>
      </c>
      <c r="F639" s="52">
        <f t="shared" si="119"/>
        <v>120.22694232069226</v>
      </c>
    </row>
    <row r="640" spans="1:6" ht="12.75" customHeight="1" x14ac:dyDescent="0.2">
      <c r="A640" s="53" t="s">
        <v>608</v>
      </c>
      <c r="B640" s="85" t="s">
        <v>1277</v>
      </c>
      <c r="C640" s="50" t="s">
        <v>1278</v>
      </c>
      <c r="D640" s="51">
        <f t="shared" ref="D640:E640" si="181">D413+D528</f>
        <v>741169.69000000006</v>
      </c>
      <c r="E640" s="51">
        <f t="shared" si="181"/>
        <v>875007.90999999992</v>
      </c>
      <c r="F640" s="52">
        <f t="shared" si="119"/>
        <v>118.05770281836536</v>
      </c>
    </row>
    <row r="641" spans="1:6" ht="12.75" customHeight="1" x14ac:dyDescent="0.2">
      <c r="A641" s="53" t="s">
        <v>608</v>
      </c>
      <c r="B641" s="85" t="s">
        <v>1279</v>
      </c>
      <c r="C641" s="50" t="s">
        <v>1280</v>
      </c>
      <c r="D641" s="51">
        <f t="shared" ref="D641:E641" si="182">IF(D639&gt;=D640,D639-D640,0)</f>
        <v>0</v>
      </c>
      <c r="E641" s="51">
        <f t="shared" si="182"/>
        <v>11170.130000000005</v>
      </c>
      <c r="F641" s="52" t="str">
        <f t="shared" si="119"/>
        <v>-</v>
      </c>
    </row>
    <row r="642" spans="1:6" ht="12.75" customHeight="1" x14ac:dyDescent="0.2">
      <c r="A642" s="53" t="s">
        <v>608</v>
      </c>
      <c r="B642" s="85" t="s">
        <v>1281</v>
      </c>
      <c r="C642" s="50" t="s">
        <v>1282</v>
      </c>
      <c r="D642" s="51">
        <f t="shared" ref="D642:E642" si="183">IF(D640&gt;=D639,D640-D639,0)</f>
        <v>4081.9600000000792</v>
      </c>
      <c r="E642" s="51">
        <f t="shared" si="183"/>
        <v>0</v>
      </c>
      <c r="F642" s="52">
        <f t="shared" si="119"/>
        <v>0</v>
      </c>
    </row>
    <row r="643" spans="1:6" ht="24" x14ac:dyDescent="0.2">
      <c r="A643" s="60" t="s">
        <v>1283</v>
      </c>
      <c r="B643" s="85" t="s">
        <v>1284</v>
      </c>
      <c r="C643" s="61" t="s">
        <v>1283</v>
      </c>
      <c r="D643" s="51">
        <f t="shared" ref="D643:E643" si="184">IF(D416-D417+D637-D638&gt;=0,D416-D417+D637-D638,0)</f>
        <v>4707.29</v>
      </c>
      <c r="E643" s="51">
        <f t="shared" si="184"/>
        <v>894.66</v>
      </c>
      <c r="F643" s="52">
        <f t="shared" si="119"/>
        <v>19.00583987814645</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625.3299999999208</v>
      </c>
      <c r="E645" s="51">
        <f t="shared" si="186"/>
        <v>12064.790000000005</v>
      </c>
      <c r="F645" s="52">
        <f t="shared" si="119"/>
        <v>1929.3477044123154</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75601.38</v>
      </c>
      <c r="E647" s="243">
        <v>93100.08</v>
      </c>
      <c r="F647" s="57">
        <f t="shared" si="119"/>
        <v>123.14600606496866</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0</v>
      </c>
      <c r="E649" s="242"/>
      <c r="F649" s="52" t="str">
        <f t="shared" ref="F649:F724" si="188">IF(D649&lt;&gt;0,IF(E649/D649&gt;=100,"&gt;&gt;100",E649/D649*100),"-")</f>
        <v>-</v>
      </c>
    </row>
    <row r="650" spans="1:6" ht="12.75" customHeight="1" x14ac:dyDescent="0.2">
      <c r="A650" s="53" t="s">
        <v>1296</v>
      </c>
      <c r="B650" s="85" t="s">
        <v>1297</v>
      </c>
      <c r="C650" s="50" t="s">
        <v>1296</v>
      </c>
      <c r="D650" s="242">
        <v>20402.93</v>
      </c>
      <c r="E650" s="242">
        <v>33368.370000000003</v>
      </c>
      <c r="F650" s="52">
        <f t="shared" si="188"/>
        <v>163.54695134473334</v>
      </c>
    </row>
    <row r="651" spans="1:6" ht="12.75" customHeight="1" x14ac:dyDescent="0.2">
      <c r="A651" s="53" t="s">
        <v>1298</v>
      </c>
      <c r="B651" s="85" t="s">
        <v>1299</v>
      </c>
      <c r="C651" s="50" t="s">
        <v>1298</v>
      </c>
      <c r="D651" s="242">
        <v>20402.93</v>
      </c>
      <c r="E651" s="242">
        <v>33368.370000000003</v>
      </c>
      <c r="F651" s="52">
        <f t="shared" si="188"/>
        <v>163.54695134473334</v>
      </c>
    </row>
    <row r="652" spans="1:6" ht="24" x14ac:dyDescent="0.2">
      <c r="A652" s="53">
        <v>11</v>
      </c>
      <c r="B652" s="85" t="s">
        <v>1300</v>
      </c>
      <c r="C652" s="50" t="s">
        <v>1301</v>
      </c>
      <c r="D652" s="51">
        <f t="shared" ref="D652:E652" si="189">+D649+D650-D651</f>
        <v>0</v>
      </c>
      <c r="E652" s="51">
        <f t="shared" si="189"/>
        <v>0</v>
      </c>
      <c r="F652" s="52" t="str">
        <f t="shared" si="188"/>
        <v>-</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50</v>
      </c>
      <c r="E654" s="262">
        <v>50</v>
      </c>
      <c r="F654" s="52">
        <f t="shared" si="188"/>
        <v>100</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38</v>
      </c>
      <c r="E656" s="262">
        <v>38</v>
      </c>
      <c r="F656" s="52">
        <f t="shared" si="188"/>
        <v>100</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649310.19999999995</v>
      </c>
      <c r="E675" s="242">
        <v>808744.71</v>
      </c>
      <c r="F675" s="52">
        <f t="shared" si="188"/>
        <v>124.55444408543097</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v>6545.6</v>
      </c>
      <c r="F694" s="52" t="str">
        <f t="shared" si="188"/>
        <v>-</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5005.2700000000004</v>
      </c>
      <c r="E710" s="242">
        <v>12158.73</v>
      </c>
      <c r="F710" s="52">
        <f t="shared" si="188"/>
        <v>242.91856383371925</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4223.9399999999996</v>
      </c>
      <c r="E716" s="242"/>
      <c r="F716" s="52">
        <f t="shared" si="188"/>
        <v>0</v>
      </c>
    </row>
    <row r="717" spans="1:6" ht="12.75" customHeight="1" x14ac:dyDescent="0.2">
      <c r="A717" s="53">
        <v>31215</v>
      </c>
      <c r="B717" s="85" t="s">
        <v>1413</v>
      </c>
      <c r="C717" s="50" t="s">
        <v>1414</v>
      </c>
      <c r="D717" s="242">
        <v>0</v>
      </c>
      <c r="E717" s="242"/>
      <c r="F717" s="52" t="str">
        <f t="shared" si="188"/>
        <v>-</v>
      </c>
    </row>
    <row r="718" spans="1:6" ht="12.75" customHeight="1" x14ac:dyDescent="0.2">
      <c r="A718" s="53">
        <v>32121</v>
      </c>
      <c r="B718" s="85" t="s">
        <v>1415</v>
      </c>
      <c r="C718" s="50" t="s">
        <v>1416</v>
      </c>
      <c r="D718" s="242">
        <v>7710.19</v>
      </c>
      <c r="E718" s="242">
        <v>9157.81</v>
      </c>
      <c r="F718" s="52">
        <f t="shared" si="188"/>
        <v>118.77541279786878</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0</v>
      </c>
      <c r="E720" s="242">
        <v>2070.5100000000002</v>
      </c>
      <c r="F720" s="52" t="str">
        <f t="shared" si="188"/>
        <v>-</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0</v>
      </c>
      <c r="E722" s="242">
        <v>428.82</v>
      </c>
      <c r="F722" s="52" t="str">
        <f t="shared" si="188"/>
        <v>-</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196.17</v>
      </c>
      <c r="E828" s="242"/>
      <c r="F828" s="52">
        <f t="shared" si="190"/>
        <v>0</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A2" sqref="A2:D2"/>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c r="C1" s="299" t="s">
        <v>34</v>
      </c>
      <c r="D1" s="302"/>
      <c r="E1" s="300" t="s">
        <v>50</v>
      </c>
      <c r="F1" s="303"/>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0</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0</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0</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0</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60"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3</v>
      </c>
      <c r="G3" s="124">
        <f>IF(RefStr!C12&lt;&gt;"",INT(VALUE(MID(RefStr!C12,1,4))),0)</f>
        <v>2024</v>
      </c>
      <c r="H3" s="128">
        <f>IF(RefStr!C12&lt;&gt;"",INT(VALUE(MID(RefStr!C12,6,2))),0)</f>
        <v>9</v>
      </c>
      <c r="I3" s="129">
        <f>RefStr!C10*1</f>
        <v>31</v>
      </c>
      <c r="J3" s="130" t="str">
        <f>RefStr!H7</f>
        <v>DA</v>
      </c>
      <c r="K3" s="128" t="str">
        <f>RefStr!H9</f>
        <v>NE</v>
      </c>
      <c r="L3" s="128" t="str">
        <f>RefStr!H10</f>
        <v>NE</v>
      </c>
      <c r="M3" s="128" t="str">
        <f>RefStr!H8</f>
        <v>NE</v>
      </c>
      <c r="N3" s="128" t="str">
        <f>RefStr!H11</f>
        <v>NE</v>
      </c>
      <c r="O3" s="131">
        <f>RefStr!C6</f>
        <v>18635</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3223</v>
      </c>
      <c r="D218" s="123"/>
      <c r="E218" s="71">
        <f t="shared" si="19"/>
        <v>0</v>
      </c>
      <c r="F218" s="71">
        <f t="shared" si="20"/>
        <v>1</v>
      </c>
      <c r="G218" s="71"/>
      <c r="H218" s="71"/>
      <c r="I218" s="71"/>
      <c r="J218" s="71"/>
      <c r="K218" s="71"/>
      <c r="L218" s="71">
        <f>IF(AND('PR-RAS'!D158&gt;0,SUM('PR-RAS'!D716:D717)=0),1,0)</f>
        <v>0</v>
      </c>
      <c r="M218" s="71">
        <f>IF(AND('PR-RAS'!E158&gt;0,SUM('PR-RAS'!E716:E717)=0),1,0)</f>
        <v>1</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3225</v>
      </c>
      <c r="D220" s="123"/>
      <c r="E220" s="71">
        <f t="shared" si="19"/>
        <v>0</v>
      </c>
      <c r="F220" s="71">
        <f t="shared" si="20"/>
        <v>1</v>
      </c>
      <c r="G220" s="71"/>
      <c r="H220" s="71"/>
      <c r="I220" s="71"/>
      <c r="J220" s="71"/>
      <c r="K220" s="71"/>
      <c r="L220" s="71">
        <f>IF(AND('PR-RAS'!D184&gt;0,SUM('PR-RAS'!D721:D723)=0),1,0)</f>
        <v>1</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0</v>
      </c>
    </row>
  </sheetData>
  <sheetProtection algorithmName="SHA-512" hashValue="s94Hv7l26znM0+3ldX/jw7cdq2buGzr4PPsh4eYBp74Z7gLXIuhANKER8SNfDtTUSlrrer2106bVFlUX1eMauA==" saltValue="c7MzbUlRi1L8UChUdyLkZg=="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2024-09-24T08:26:57Z</cp:lastPrinted>
  <dcterms:created xsi:type="dcterms:W3CDTF">2022-04-01T05:14:30Z</dcterms:created>
  <dcterms:modified xsi:type="dcterms:W3CDTF">2024-10-09T09:49:36Z</dcterms:modified>
</cp:coreProperties>
</file>