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User\Desktop\DOKUMENTI ŠKOLA\FIN IZVJEŠTAJI 2025\"/>
    </mc:Choice>
  </mc:AlternateContent>
  <xr:revisionPtr revIDLastSave="0" documentId="13_ncr:1_{0617C7DB-5F5C-4514-A6E8-DE0FCD72B498}" xr6:coauthVersionLast="36" xr6:coauthVersionMax="36" xr10:uidLastSave="{00000000-0000-0000-0000-000000000000}"/>
  <bookViews>
    <workbookView xWindow="0" yWindow="0" windowWidth="28800" windowHeight="1222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E333" i="9"/>
  <c r="H332" i="9"/>
  <c r="G332" i="9"/>
  <c r="E332" i="9" s="1"/>
  <c r="F332" i="9"/>
  <c r="H331" i="9"/>
  <c r="G331" i="9"/>
  <c r="F331" i="9"/>
  <c r="H330" i="9"/>
  <c r="G330" i="9"/>
  <c r="F330" i="9"/>
  <c r="E330" i="9"/>
  <c r="B330" i="9" s="1"/>
  <c r="H329" i="9"/>
  <c r="G329" i="9"/>
  <c r="E329" i="9" s="1"/>
  <c r="F329" i="9"/>
  <c r="H328" i="9"/>
  <c r="G328" i="9"/>
  <c r="E328" i="9" s="1"/>
  <c r="F328" i="9"/>
  <c r="H327" i="9"/>
  <c r="G327" i="9"/>
  <c r="F327" i="9"/>
  <c r="H326" i="9"/>
  <c r="E326" i="9" s="1"/>
  <c r="B326" i="9" s="1"/>
  <c r="G326" i="9"/>
  <c r="F326" i="9"/>
  <c r="H325" i="9"/>
  <c r="G325" i="9"/>
  <c r="F325" i="9"/>
  <c r="E325" i="9"/>
  <c r="H324" i="9"/>
  <c r="G324" i="9"/>
  <c r="F324" i="9"/>
  <c r="H323" i="9"/>
  <c r="G323" i="9"/>
  <c r="F323" i="9"/>
  <c r="H322" i="9"/>
  <c r="G322" i="9"/>
  <c r="E322" i="9" s="1"/>
  <c r="B322" i="9" s="1"/>
  <c r="F322" i="9"/>
  <c r="H321" i="9"/>
  <c r="G321" i="9"/>
  <c r="F321" i="9"/>
  <c r="E321" i="9"/>
  <c r="H320" i="9"/>
  <c r="G320" i="9"/>
  <c r="F320" i="9"/>
  <c r="H319" i="9"/>
  <c r="G319" i="9"/>
  <c r="F319" i="9"/>
  <c r="H318" i="9"/>
  <c r="G318" i="9"/>
  <c r="F318" i="9"/>
  <c r="E318" i="9"/>
  <c r="B318" i="9" s="1"/>
  <c r="H317" i="9"/>
  <c r="G317" i="9"/>
  <c r="F317" i="9"/>
  <c r="F298" i="9" s="1"/>
  <c r="E317" i="9"/>
  <c r="F316" i="9"/>
  <c r="F315" i="9"/>
  <c r="F314" i="9"/>
  <c r="H313" i="9"/>
  <c r="E313" i="9" s="1"/>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c r="E292" i="9"/>
  <c r="B292" i="9" s="1"/>
  <c r="M291" i="9"/>
  <c r="L291" i="9"/>
  <c r="F291" i="9" s="1"/>
  <c r="E291" i="9"/>
  <c r="M290" i="9"/>
  <c r="L290" i="9"/>
  <c r="E290" i="9"/>
  <c r="M289" i="9"/>
  <c r="L289" i="9"/>
  <c r="E289" i="9"/>
  <c r="M288" i="9"/>
  <c r="F288" i="9" s="1"/>
  <c r="L288" i="9"/>
  <c r="E288" i="9"/>
  <c r="B288" i="9" s="1"/>
  <c r="M287" i="9"/>
  <c r="L287" i="9"/>
  <c r="F287" i="9"/>
  <c r="E287" i="9"/>
  <c r="M286" i="9"/>
  <c r="L286" i="9"/>
  <c r="F286" i="9"/>
  <c r="B286" i="9" s="1"/>
  <c r="E286" i="9"/>
  <c r="M285" i="9"/>
  <c r="L285" i="9"/>
  <c r="F285" i="9" s="1"/>
  <c r="E285" i="9"/>
  <c r="B285" i="9" s="1"/>
  <c r="M284" i="9"/>
  <c r="L284" i="9"/>
  <c r="F284" i="9"/>
  <c r="E284" i="9"/>
  <c r="B284" i="9" s="1"/>
  <c r="M283" i="9"/>
  <c r="L283" i="9"/>
  <c r="F283" i="9" s="1"/>
  <c r="E283" i="9"/>
  <c r="M282" i="9"/>
  <c r="L282" i="9"/>
  <c r="E282" i="9"/>
  <c r="M281" i="9"/>
  <c r="L281" i="9"/>
  <c r="E281" i="9"/>
  <c r="M280" i="9"/>
  <c r="F280" i="9" s="1"/>
  <c r="B280" i="9" s="1"/>
  <c r="L280" i="9"/>
  <c r="E280" i="9"/>
  <c r="M279" i="9"/>
  <c r="L279" i="9"/>
  <c r="F279" i="9"/>
  <c r="E279" i="9"/>
  <c r="B279" i="9" s="1"/>
  <c r="M278" i="9"/>
  <c r="L278" i="9"/>
  <c r="F278" i="9"/>
  <c r="B278" i="9" s="1"/>
  <c r="E278" i="9"/>
  <c r="M277" i="9"/>
  <c r="L277" i="9"/>
  <c r="F277" i="9" s="1"/>
  <c r="E277" i="9"/>
  <c r="M276" i="9"/>
  <c r="L276" i="9"/>
  <c r="F276" i="9"/>
  <c r="E276" i="9"/>
  <c r="M275" i="9"/>
  <c r="L275" i="9"/>
  <c r="F275" i="9" s="1"/>
  <c r="E275" i="9"/>
  <c r="M274" i="9"/>
  <c r="L274" i="9"/>
  <c r="F274" i="9" s="1"/>
  <c r="B274" i="9" s="1"/>
  <c r="E274" i="9"/>
  <c r="M273" i="9"/>
  <c r="L273" i="9"/>
  <c r="E273" i="9"/>
  <c r="M272" i="9"/>
  <c r="F272" i="9" s="1"/>
  <c r="L272" i="9"/>
  <c r="E272" i="9"/>
  <c r="B272" i="9" s="1"/>
  <c r="M271" i="9"/>
  <c r="L271" i="9"/>
  <c r="F271" i="9"/>
  <c r="E271" i="9"/>
  <c r="M270" i="9"/>
  <c r="L270" i="9"/>
  <c r="F270" i="9"/>
  <c r="B270" i="9" s="1"/>
  <c r="E270" i="9"/>
  <c r="M269" i="9"/>
  <c r="L269" i="9"/>
  <c r="F269" i="9" s="1"/>
  <c r="E269" i="9"/>
  <c r="B269" i="9" s="1"/>
  <c r="M268" i="9"/>
  <c r="L268" i="9"/>
  <c r="F268" i="9"/>
  <c r="E268" i="9"/>
  <c r="B268" i="9" s="1"/>
  <c r="M267" i="9"/>
  <c r="L267" i="9"/>
  <c r="F267" i="9" s="1"/>
  <c r="E267" i="9"/>
  <c r="M266" i="9"/>
  <c r="L266" i="9"/>
  <c r="E266" i="9"/>
  <c r="M265" i="9"/>
  <c r="L265" i="9"/>
  <c r="E265" i="9"/>
  <c r="M264" i="9"/>
  <c r="F264" i="9" s="1"/>
  <c r="B264" i="9" s="1"/>
  <c r="L264" i="9"/>
  <c r="E264" i="9"/>
  <c r="M263" i="9"/>
  <c r="L263" i="9"/>
  <c r="F263" i="9"/>
  <c r="E263" i="9"/>
  <c r="B263" i="9" s="1"/>
  <c r="M262" i="9"/>
  <c r="L262" i="9"/>
  <c r="F262" i="9"/>
  <c r="B262" i="9" s="1"/>
  <c r="E262" i="9"/>
  <c r="M261" i="9"/>
  <c r="L261" i="9"/>
  <c r="F261" i="9" s="1"/>
  <c r="E261" i="9"/>
  <c r="M260" i="9"/>
  <c r="L260" i="9"/>
  <c r="F260" i="9"/>
  <c r="E260" i="9"/>
  <c r="M259" i="9"/>
  <c r="L259" i="9"/>
  <c r="F259" i="9" s="1"/>
  <c r="E259" i="9"/>
  <c r="M258" i="9"/>
  <c r="L258" i="9"/>
  <c r="F258" i="9" s="1"/>
  <c r="B258" i="9" s="1"/>
  <c r="E258" i="9"/>
  <c r="M257" i="9"/>
  <c r="L257" i="9"/>
  <c r="E257" i="9"/>
  <c r="M256" i="9"/>
  <c r="F256" i="9" s="1"/>
  <c r="L256" i="9"/>
  <c r="E256" i="9"/>
  <c r="B256" i="9" s="1"/>
  <c r="M255" i="9"/>
  <c r="L255" i="9"/>
  <c r="F255" i="9"/>
  <c r="E255" i="9"/>
  <c r="M254" i="9"/>
  <c r="L254" i="9"/>
  <c r="F254" i="9"/>
  <c r="B254" i="9" s="1"/>
  <c r="E254" i="9"/>
  <c r="M253" i="9"/>
  <c r="L253" i="9"/>
  <c r="F253" i="9" s="1"/>
  <c r="E253" i="9"/>
  <c r="B253" i="9" s="1"/>
  <c r="M252" i="9"/>
  <c r="L252" i="9"/>
  <c r="F252" i="9"/>
  <c r="E252" i="9"/>
  <c r="B252" i="9" s="1"/>
  <c r="M251" i="9"/>
  <c r="L251" i="9"/>
  <c r="F251" i="9" s="1"/>
  <c r="E251" i="9"/>
  <c r="M250" i="9"/>
  <c r="L250" i="9"/>
  <c r="E250" i="9"/>
  <c r="M249" i="9"/>
  <c r="L249" i="9"/>
  <c r="E249" i="9"/>
  <c r="M248" i="9"/>
  <c r="F248" i="9" s="1"/>
  <c r="B248" i="9" s="1"/>
  <c r="L248" i="9"/>
  <c r="E248" i="9"/>
  <c r="M247" i="9"/>
  <c r="L247" i="9"/>
  <c r="F247" i="9"/>
  <c r="E247" i="9"/>
  <c r="B247" i="9" s="1"/>
  <c r="M246" i="9"/>
  <c r="L246" i="9"/>
  <c r="F246" i="9"/>
  <c r="B246" i="9" s="1"/>
  <c r="E246" i="9"/>
  <c r="M245" i="9"/>
  <c r="L245" i="9"/>
  <c r="F245" i="9" s="1"/>
  <c r="E245" i="9"/>
  <c r="M244" i="9"/>
  <c r="F244" i="9" s="1"/>
  <c r="L244" i="9"/>
  <c r="E244" i="9"/>
  <c r="M243" i="9"/>
  <c r="L243" i="9"/>
  <c r="E243" i="9"/>
  <c r="M242" i="9"/>
  <c r="L242" i="9"/>
  <c r="F242" i="9" s="1"/>
  <c r="B242" i="9" s="1"/>
  <c r="E242" i="9"/>
  <c r="M241" i="9"/>
  <c r="L241" i="9"/>
  <c r="E241" i="9"/>
  <c r="M240" i="9"/>
  <c r="F240" i="9" s="1"/>
  <c r="L240" i="9"/>
  <c r="E240" i="9"/>
  <c r="B240" i="9" s="1"/>
  <c r="M239" i="9"/>
  <c r="F239" i="9" s="1"/>
  <c r="L239" i="9"/>
  <c r="E239" i="9"/>
  <c r="M238" i="9"/>
  <c r="F238" i="9" s="1"/>
  <c r="B238" i="9" s="1"/>
  <c r="L238" i="9"/>
  <c r="E238" i="9"/>
  <c r="M237" i="9"/>
  <c r="L237" i="9"/>
  <c r="E237" i="9"/>
  <c r="M236" i="9"/>
  <c r="L236" i="9"/>
  <c r="E236" i="9"/>
  <c r="M235" i="9"/>
  <c r="L235" i="9"/>
  <c r="F235" i="9" s="1"/>
  <c r="E235" i="9"/>
  <c r="M234" i="9"/>
  <c r="L234" i="9"/>
  <c r="E234" i="9"/>
  <c r="M233" i="9"/>
  <c r="L233" i="9"/>
  <c r="E233" i="9"/>
  <c r="M232" i="9"/>
  <c r="F232" i="9" s="1"/>
  <c r="B232" i="9" s="1"/>
  <c r="L232" i="9"/>
  <c r="E232" i="9"/>
  <c r="M231" i="9"/>
  <c r="L231" i="9"/>
  <c r="F231" i="9"/>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F170" i="9"/>
  <c r="E170" i="9"/>
  <c r="B170" i="9" s="1"/>
  <c r="H169" i="9"/>
  <c r="G169" i="9"/>
  <c r="F169" i="9"/>
  <c r="E169" i="9"/>
  <c r="H168" i="9"/>
  <c r="G168" i="9"/>
  <c r="E168" i="9" s="1"/>
  <c r="F168" i="9"/>
  <c r="H167" i="9"/>
  <c r="G167" i="9"/>
  <c r="E167" i="9" s="1"/>
  <c r="B167" i="9" s="1"/>
  <c r="F167" i="9"/>
  <c r="H166" i="9"/>
  <c r="G166" i="9"/>
  <c r="F166" i="9"/>
  <c r="E166" i="9"/>
  <c r="B166" i="9" s="1"/>
  <c r="H165" i="9"/>
  <c r="G165" i="9"/>
  <c r="F165" i="9"/>
  <c r="E165" i="9"/>
  <c r="H164" i="9"/>
  <c r="G164" i="9"/>
  <c r="E164" i="9" s="1"/>
  <c r="B164" i="9" s="1"/>
  <c r="F164" i="9"/>
  <c r="H163" i="9"/>
  <c r="G163" i="9"/>
  <c r="E163" i="9" s="1"/>
  <c r="B163" i="9" s="1"/>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F156" i="9"/>
  <c r="H155" i="9"/>
  <c r="G155" i="9"/>
  <c r="F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B119" i="9"/>
  <c r="H118" i="9"/>
  <c r="G118" i="9"/>
  <c r="F118" i="9"/>
  <c r="E118" i="9"/>
  <c r="B118" i="9" s="1"/>
  <c r="H117" i="9"/>
  <c r="E117" i="9" s="1"/>
  <c r="G117" i="9"/>
  <c r="F117" i="9"/>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B111" i="9"/>
  <c r="H110" i="9"/>
  <c r="G110" i="9"/>
  <c r="F110" i="9"/>
  <c r="E110" i="9"/>
  <c r="B110" i="9" s="1"/>
  <c r="H109" i="9"/>
  <c r="E109" i="9" s="1"/>
  <c r="G109" i="9"/>
  <c r="F109" i="9"/>
  <c r="H108" i="9"/>
  <c r="G108" i="9"/>
  <c r="E108" i="9" s="1"/>
  <c r="B108" i="9" s="1"/>
  <c r="F108" i="9"/>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G99" i="9"/>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G85" i="9"/>
  <c r="F85" i="9"/>
  <c r="H84" i="9"/>
  <c r="G84" i="9"/>
  <c r="E84" i="9" s="1"/>
  <c r="B84" i="9" s="1"/>
  <c r="F84" i="9"/>
  <c r="H83" i="9"/>
  <c r="G83" i="9"/>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E77" i="9" s="1"/>
  <c r="G77" i="9"/>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G69" i="9"/>
  <c r="F69" i="9"/>
  <c r="H68" i="9"/>
  <c r="G68" i="9"/>
  <c r="E68" i="9" s="1"/>
  <c r="B68" i="9" s="1"/>
  <c r="F68" i="9"/>
  <c r="H67" i="9"/>
  <c r="G67" i="9"/>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G61" i="9"/>
  <c r="F61" i="9"/>
  <c r="H60" i="9"/>
  <c r="G60" i="9"/>
  <c r="E60" i="9" s="1"/>
  <c r="B60" i="9" s="1"/>
  <c r="F60" i="9"/>
  <c r="H59" i="9"/>
  <c r="G59" i="9"/>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G45" i="9"/>
  <c r="F45" i="9"/>
  <c r="H44" i="9"/>
  <c r="G44" i="9"/>
  <c r="E44" i="9" s="1"/>
  <c r="B44" i="9" s="1"/>
  <c r="F44" i="9"/>
  <c r="H43" i="9"/>
  <c r="G43" i="9"/>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E29" i="9" s="1"/>
  <c r="G29" i="9"/>
  <c r="F29" i="9"/>
  <c r="H28" i="9"/>
  <c r="G28" i="9"/>
  <c r="E28" i="9" s="1"/>
  <c r="B28" i="9" s="1"/>
  <c r="F28" i="9"/>
  <c r="H27" i="9"/>
  <c r="G27" i="9"/>
  <c r="F27" i="9"/>
  <c r="H26" i="9"/>
  <c r="E26" i="9" s="1"/>
  <c r="B26" i="9" s="1"/>
  <c r="G26" i="9"/>
  <c r="F26" i="9"/>
  <c r="H25" i="9"/>
  <c r="E25" i="9" s="1"/>
  <c r="B25" i="9" s="1"/>
  <c r="G25" i="9"/>
  <c r="F25" i="9"/>
  <c r="F24" i="9"/>
  <c r="I10" i="9"/>
  <c r="F4" i="9"/>
  <c r="O3" i="9"/>
  <c r="G296" i="9" s="1"/>
  <c r="E296" i="9" s="1"/>
  <c r="I3" i="9"/>
  <c r="H3" i="9"/>
  <c r="G3" i="9"/>
  <c r="D104" i="8"/>
  <c r="I41" i="3" s="1"/>
  <c r="D97" i="8"/>
  <c r="D92" i="8"/>
  <c r="D87" i="8"/>
  <c r="D82" i="8"/>
  <c r="D77" i="8"/>
  <c r="D72" i="8"/>
  <c r="D67" i="8"/>
  <c r="D62" i="8"/>
  <c r="D57" i="8"/>
  <c r="D51" i="8" s="1"/>
  <c r="D45" i="8" s="1"/>
  <c r="D52" i="8"/>
  <c r="D46" i="8"/>
  <c r="D37" i="8"/>
  <c r="D27" i="8"/>
  <c r="C1604" i="1" s="1"/>
  <c r="D18" i="8"/>
  <c r="D8" i="8"/>
  <c r="D6" i="8" s="1"/>
  <c r="C1583" i="1" s="1"/>
  <c r="E44" i="7"/>
  <c r="D44" i="7"/>
  <c r="E39" i="7"/>
  <c r="E38" i="7" s="1"/>
  <c r="D39" i="7"/>
  <c r="D38" i="7"/>
  <c r="E30" i="7"/>
  <c r="D30" i="7"/>
  <c r="E23" i="7"/>
  <c r="D23" i="7"/>
  <c r="D22" i="7" s="1"/>
  <c r="H34" i="3" s="1"/>
  <c r="E22" i="7"/>
  <c r="E14" i="7"/>
  <c r="D14" i="7"/>
  <c r="E7" i="7"/>
  <c r="E6" i="7" s="1"/>
  <c r="D7" i="7"/>
  <c r="D6" i="7"/>
  <c r="E5" i="7"/>
  <c r="I33" i="3"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514" i="1" s="1"/>
  <c r="G1514" i="1"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256" i="5"/>
  <c r="F256"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C1201" i="1"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7" i="4" s="1"/>
  <c r="E426" i="4"/>
  <c r="D421" i="1"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E153" i="4" s="1"/>
  <c r="D149" i="1" s="1"/>
  <c r="H149" i="1"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E134" i="4"/>
  <c r="F134" i="4" s="1"/>
  <c r="F133" i="4"/>
  <c r="F132" i="4"/>
  <c r="F131" i="4"/>
  <c r="F130" i="4"/>
  <c r="E129" i="4"/>
  <c r="D129" i="4"/>
  <c r="F128" i="4"/>
  <c r="F127" i="4"/>
  <c r="E126" i="4"/>
  <c r="F126" i="4" s="1"/>
  <c r="D126" i="4"/>
  <c r="E125" i="4"/>
  <c r="D121" i="1" s="1"/>
  <c r="H121" i="1"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G1682" i="1" s="1"/>
  <c r="C1681" i="1"/>
  <c r="G1681" i="1" s="1"/>
  <c r="H1680" i="1"/>
  <c r="G1680" i="1"/>
  <c r="C1680" i="1"/>
  <c r="C1679" i="1"/>
  <c r="H1679" i="1" s="1"/>
  <c r="H1678" i="1"/>
  <c r="C1678" i="1"/>
  <c r="G1678" i="1" s="1"/>
  <c r="H1677" i="1"/>
  <c r="G1677" i="1"/>
  <c r="C1677" i="1"/>
  <c r="C1676" i="1"/>
  <c r="H1676" i="1" s="1"/>
  <c r="G1675" i="1"/>
  <c r="C1675" i="1"/>
  <c r="H1675" i="1" s="1"/>
  <c r="C1674" i="1"/>
  <c r="G1674" i="1" s="1"/>
  <c r="H1673" i="1"/>
  <c r="G1673" i="1"/>
  <c r="C1673" i="1"/>
  <c r="H1672" i="1"/>
  <c r="G1672" i="1"/>
  <c r="C1672" i="1"/>
  <c r="C1671" i="1"/>
  <c r="H1671" i="1" s="1"/>
  <c r="H1670" i="1"/>
  <c r="C1670" i="1"/>
  <c r="G1670" i="1" s="1"/>
  <c r="H1669" i="1"/>
  <c r="G1669" i="1"/>
  <c r="C1669" i="1"/>
  <c r="C1668" i="1"/>
  <c r="H1668" i="1" s="1"/>
  <c r="G1667" i="1"/>
  <c r="C1667" i="1"/>
  <c r="H1667" i="1" s="1"/>
  <c r="C1666" i="1"/>
  <c r="C1665" i="1"/>
  <c r="H1665" i="1" s="1"/>
  <c r="H1664" i="1"/>
  <c r="G1664" i="1"/>
  <c r="C1664" i="1"/>
  <c r="H1663" i="1"/>
  <c r="G1663" i="1"/>
  <c r="C1663" i="1"/>
  <c r="C1662" i="1"/>
  <c r="C1661" i="1"/>
  <c r="H1661" i="1" s="1"/>
  <c r="H1660" i="1"/>
  <c r="G1660" i="1"/>
  <c r="C1660" i="1"/>
  <c r="H1659" i="1"/>
  <c r="G1659" i="1"/>
  <c r="C1659" i="1"/>
  <c r="C1658" i="1"/>
  <c r="C1657" i="1"/>
  <c r="H1657" i="1" s="1"/>
  <c r="H1656" i="1"/>
  <c r="G1656" i="1"/>
  <c r="C1656" i="1"/>
  <c r="H1655" i="1"/>
  <c r="G1655" i="1"/>
  <c r="C1655" i="1"/>
  <c r="C1654" i="1"/>
  <c r="C1653" i="1"/>
  <c r="H1653" i="1" s="1"/>
  <c r="H1652" i="1"/>
  <c r="G1652" i="1"/>
  <c r="C1652" i="1"/>
  <c r="H1651" i="1"/>
  <c r="G1651" i="1"/>
  <c r="C1651" i="1"/>
  <c r="C1650" i="1"/>
  <c r="C1649" i="1"/>
  <c r="H1649" i="1" s="1"/>
  <c r="H1648" i="1"/>
  <c r="G1648" i="1"/>
  <c r="C1648" i="1"/>
  <c r="H1647" i="1"/>
  <c r="G1647" i="1"/>
  <c r="C1647" i="1"/>
  <c r="C1646" i="1"/>
  <c r="C1645" i="1"/>
  <c r="H1645" i="1" s="1"/>
  <c r="H1644" i="1"/>
  <c r="G1644" i="1"/>
  <c r="C1644" i="1"/>
  <c r="H1643" i="1"/>
  <c r="G1643" i="1"/>
  <c r="C1643" i="1"/>
  <c r="C1642" i="1"/>
  <c r="C1641" i="1"/>
  <c r="H1641" i="1" s="1"/>
  <c r="H1640" i="1"/>
  <c r="G1640" i="1"/>
  <c r="C1640" i="1"/>
  <c r="H1639" i="1"/>
  <c r="G1639" i="1"/>
  <c r="C1639" i="1"/>
  <c r="C1638" i="1"/>
  <c r="C1637" i="1"/>
  <c r="H1637" i="1" s="1"/>
  <c r="H1636" i="1"/>
  <c r="G1636" i="1"/>
  <c r="C1636" i="1"/>
  <c r="H1635" i="1"/>
  <c r="G1635" i="1"/>
  <c r="C1635" i="1"/>
  <c r="C1634" i="1"/>
  <c r="C1633" i="1"/>
  <c r="H1633" i="1" s="1"/>
  <c r="H1632" i="1"/>
  <c r="G1632" i="1"/>
  <c r="C1632" i="1"/>
  <c r="H1631" i="1"/>
  <c r="G1631" i="1"/>
  <c r="C1631" i="1"/>
  <c r="C1630" i="1"/>
  <c r="C1629" i="1"/>
  <c r="H1629" i="1" s="1"/>
  <c r="H1628" i="1"/>
  <c r="G1628" i="1"/>
  <c r="C1628" i="1"/>
  <c r="H1627" i="1"/>
  <c r="G1627" i="1"/>
  <c r="C1627" i="1"/>
  <c r="C1626" i="1"/>
  <c r="C1625" i="1"/>
  <c r="H1625" i="1" s="1"/>
  <c r="H1624" i="1"/>
  <c r="G1624" i="1"/>
  <c r="C1624" i="1"/>
  <c r="H1623" i="1"/>
  <c r="G1623" i="1"/>
  <c r="C1623" i="1"/>
  <c r="C1622" i="1"/>
  <c r="H1620" i="1"/>
  <c r="C1620" i="1"/>
  <c r="G1620" i="1" s="1"/>
  <c r="H1619" i="1"/>
  <c r="G1619" i="1"/>
  <c r="C1619" i="1"/>
  <c r="C1618" i="1"/>
  <c r="C1617" i="1"/>
  <c r="H1617" i="1" s="1"/>
  <c r="H1616" i="1"/>
  <c r="G1616" i="1"/>
  <c r="C1616" i="1"/>
  <c r="H1615" i="1"/>
  <c r="G1615" i="1"/>
  <c r="C1615" i="1"/>
  <c r="C1614" i="1"/>
  <c r="C1613" i="1"/>
  <c r="H1613" i="1" s="1"/>
  <c r="H1612" i="1"/>
  <c r="G1612" i="1"/>
  <c r="C1612" i="1"/>
  <c r="G1611" i="1"/>
  <c r="C1611" i="1"/>
  <c r="H1611" i="1" s="1"/>
  <c r="C1610" i="1"/>
  <c r="C1609" i="1"/>
  <c r="H1609" i="1" s="1"/>
  <c r="H1608" i="1"/>
  <c r="G1608" i="1"/>
  <c r="C1608" i="1"/>
  <c r="H1607" i="1"/>
  <c r="G1607" i="1"/>
  <c r="C1607" i="1"/>
  <c r="C1606" i="1"/>
  <c r="C1605" i="1"/>
  <c r="H1605" i="1" s="1"/>
  <c r="H1603" i="1"/>
  <c r="G1603" i="1"/>
  <c r="C1603" i="1"/>
  <c r="C1601" i="1"/>
  <c r="H1600" i="1"/>
  <c r="G1600" i="1"/>
  <c r="C1600" i="1"/>
  <c r="H1599" i="1"/>
  <c r="G1599" i="1"/>
  <c r="C1599" i="1"/>
  <c r="G1598" i="1"/>
  <c r="C1598" i="1"/>
  <c r="H1598" i="1" s="1"/>
  <c r="C1597" i="1"/>
  <c r="H1596" i="1"/>
  <c r="G1596" i="1"/>
  <c r="C1596" i="1"/>
  <c r="H1595" i="1"/>
  <c r="G1595" i="1"/>
  <c r="C1595" i="1"/>
  <c r="C1594" i="1"/>
  <c r="C1593" i="1"/>
  <c r="C1592" i="1"/>
  <c r="H1592" i="1" s="1"/>
  <c r="H1591" i="1"/>
  <c r="C1591" i="1"/>
  <c r="G1591" i="1" s="1"/>
  <c r="G1590" i="1"/>
  <c r="C1590" i="1"/>
  <c r="H1590" i="1" s="1"/>
  <c r="C1589" i="1"/>
  <c r="H1588" i="1"/>
  <c r="G1588" i="1"/>
  <c r="C1588" i="1"/>
  <c r="C1587" i="1"/>
  <c r="H1587" i="1" s="1"/>
  <c r="C1586" i="1"/>
  <c r="C1585" i="1"/>
  <c r="H1584" i="1"/>
  <c r="G1584" i="1"/>
  <c r="C1584" i="1"/>
  <c r="G1582" i="1"/>
  <c r="C1582" i="1"/>
  <c r="H1581" i="1"/>
  <c r="G1581" i="1"/>
  <c r="D1581" i="1"/>
  <c r="J1581" i="1" s="1"/>
  <c r="C1581" i="1"/>
  <c r="D1580" i="1"/>
  <c r="J1580" i="1" s="1"/>
  <c r="C1580" i="1"/>
  <c r="H1579" i="1"/>
  <c r="G1579" i="1"/>
  <c r="D1579" i="1"/>
  <c r="J1579" i="1" s="1"/>
  <c r="C1579" i="1"/>
  <c r="D1578" i="1"/>
  <c r="J1578" i="1" s="1"/>
  <c r="C1578" i="1"/>
  <c r="D1577" i="1"/>
  <c r="C1577" i="1"/>
  <c r="H1576" i="1"/>
  <c r="G1576" i="1"/>
  <c r="D1576" i="1"/>
  <c r="J1576" i="1" s="1"/>
  <c r="C1576" i="1"/>
  <c r="D1575" i="1"/>
  <c r="J1575" i="1" s="1"/>
  <c r="C1575" i="1"/>
  <c r="H1574" i="1"/>
  <c r="G1574" i="1"/>
  <c r="D1574" i="1"/>
  <c r="J1574" i="1" s="1"/>
  <c r="C1574" i="1"/>
  <c r="D1573" i="1"/>
  <c r="J1573" i="1" s="1"/>
  <c r="C1573" i="1"/>
  <c r="D1572" i="1"/>
  <c r="C1572" i="1"/>
  <c r="D1571" i="1"/>
  <c r="C1571" i="1"/>
  <c r="H1570" i="1"/>
  <c r="G1570" i="1"/>
  <c r="D1570" i="1"/>
  <c r="J1570" i="1" s="1"/>
  <c r="C1570" i="1"/>
  <c r="D1569" i="1"/>
  <c r="J1569" i="1" s="1"/>
  <c r="C1569" i="1"/>
  <c r="H1568" i="1"/>
  <c r="G1568" i="1"/>
  <c r="D1568" i="1"/>
  <c r="J1568" i="1" s="1"/>
  <c r="C1568" i="1"/>
  <c r="J1567" i="1"/>
  <c r="D1567" i="1"/>
  <c r="C1567" i="1"/>
  <c r="H1566" i="1"/>
  <c r="G1566" i="1"/>
  <c r="D1566" i="1"/>
  <c r="J1566" i="1" s="1"/>
  <c r="C1566" i="1"/>
  <c r="D1565" i="1"/>
  <c r="J1565" i="1" s="1"/>
  <c r="C1565" i="1"/>
  <c r="H1564" i="1"/>
  <c r="G1564" i="1"/>
  <c r="D1564" i="1"/>
  <c r="J1564" i="1" s="1"/>
  <c r="C1564" i="1"/>
  <c r="H1563" i="1"/>
  <c r="G1563" i="1"/>
  <c r="D1563" i="1"/>
  <c r="C1563" i="1"/>
  <c r="D1562" i="1"/>
  <c r="J1562" i="1" s="1"/>
  <c r="C1562" i="1"/>
  <c r="H1561" i="1"/>
  <c r="G1561" i="1"/>
  <c r="D1561" i="1"/>
  <c r="J1561" i="1" s="1"/>
  <c r="C1561" i="1"/>
  <c r="D1560" i="1"/>
  <c r="J1560" i="1" s="1"/>
  <c r="C1560" i="1"/>
  <c r="H1559" i="1"/>
  <c r="G1559" i="1"/>
  <c r="D1559" i="1"/>
  <c r="J1559" i="1" s="1"/>
  <c r="C1559" i="1"/>
  <c r="J1558" i="1"/>
  <c r="D1558" i="1"/>
  <c r="C1558" i="1"/>
  <c r="H1557" i="1"/>
  <c r="G1557" i="1"/>
  <c r="D1557" i="1"/>
  <c r="J1557" i="1" s="1"/>
  <c r="C1557" i="1"/>
  <c r="H1556" i="1"/>
  <c r="G1556" i="1"/>
  <c r="D1556" i="1"/>
  <c r="C1556" i="1"/>
  <c r="H1555" i="1"/>
  <c r="G1555" i="1"/>
  <c r="D1555" i="1"/>
  <c r="C1555" i="1"/>
  <c r="D1554" i="1"/>
  <c r="J1554" i="1" s="1"/>
  <c r="C1554" i="1"/>
  <c r="H1553" i="1"/>
  <c r="G1553" i="1"/>
  <c r="D1553" i="1"/>
  <c r="J1553" i="1" s="1"/>
  <c r="C1553" i="1"/>
  <c r="D1552" i="1"/>
  <c r="J1552" i="1" s="1"/>
  <c r="C1552" i="1"/>
  <c r="H1551" i="1"/>
  <c r="G1551" i="1"/>
  <c r="D1551" i="1"/>
  <c r="J1551" i="1" s="1"/>
  <c r="C1551" i="1"/>
  <c r="D1550" i="1"/>
  <c r="J1550" i="1" s="1"/>
  <c r="C1550" i="1"/>
  <c r="H1549" i="1"/>
  <c r="G1549" i="1"/>
  <c r="D1549" i="1"/>
  <c r="J1549" i="1" s="1"/>
  <c r="C1549" i="1"/>
  <c r="J1548" i="1"/>
  <c r="D1548" i="1"/>
  <c r="C1548" i="1"/>
  <c r="G1547" i="1"/>
  <c r="D1547" i="1"/>
  <c r="C1547" i="1"/>
  <c r="J1547" i="1" s="1"/>
  <c r="D1546" i="1"/>
  <c r="C1546" i="1"/>
  <c r="G1545" i="1"/>
  <c r="D1545" i="1"/>
  <c r="J1545" i="1" s="1"/>
  <c r="C1545" i="1"/>
  <c r="H1545" i="1" s="1"/>
  <c r="H1544" i="1"/>
  <c r="D1544" i="1"/>
  <c r="C1544" i="1"/>
  <c r="G1543" i="1"/>
  <c r="I1543" i="1" s="1"/>
  <c r="D1543" i="1"/>
  <c r="J1543" i="1" s="1"/>
  <c r="C1543" i="1"/>
  <c r="H1543" i="1" s="1"/>
  <c r="D1542" i="1"/>
  <c r="C1542" i="1"/>
  <c r="G1541" i="1"/>
  <c r="D1541" i="1"/>
  <c r="J1541" i="1" s="1"/>
  <c r="C1541" i="1"/>
  <c r="H1541" i="1" s="1"/>
  <c r="D1540" i="1"/>
  <c r="G1540" i="1" s="1"/>
  <c r="C1540" i="1"/>
  <c r="G1539" i="1"/>
  <c r="D1539" i="1"/>
  <c r="C1539" i="1"/>
  <c r="H1539" i="1" s="1"/>
  <c r="D1536" i="1"/>
  <c r="G1536" i="1" s="1"/>
  <c r="C1536" i="1"/>
  <c r="G1535" i="1"/>
  <c r="D1535" i="1"/>
  <c r="C1535" i="1"/>
  <c r="H1535" i="1" s="1"/>
  <c r="D1534" i="1"/>
  <c r="G1534" i="1" s="1"/>
  <c r="C1534" i="1"/>
  <c r="G1533" i="1"/>
  <c r="D1533" i="1"/>
  <c r="C1533" i="1"/>
  <c r="H1533" i="1" s="1"/>
  <c r="D1532" i="1"/>
  <c r="G1532" i="1" s="1"/>
  <c r="C1532" i="1"/>
  <c r="G1531" i="1"/>
  <c r="D1531" i="1"/>
  <c r="C1531" i="1"/>
  <c r="H1531" i="1" s="1"/>
  <c r="D1530" i="1"/>
  <c r="G1530" i="1" s="1"/>
  <c r="C1530" i="1"/>
  <c r="G1529" i="1"/>
  <c r="D1529" i="1"/>
  <c r="C1529" i="1"/>
  <c r="H1529" i="1" s="1"/>
  <c r="D1528" i="1"/>
  <c r="G1528" i="1" s="1"/>
  <c r="C1528" i="1"/>
  <c r="G1527" i="1"/>
  <c r="D1527" i="1"/>
  <c r="C1527" i="1"/>
  <c r="H1527" i="1" s="1"/>
  <c r="D1526" i="1"/>
  <c r="G1526" i="1" s="1"/>
  <c r="C1526" i="1"/>
  <c r="G1525" i="1"/>
  <c r="D1525" i="1"/>
  <c r="C1525" i="1"/>
  <c r="H1525" i="1" s="1"/>
  <c r="D1524" i="1"/>
  <c r="G1524" i="1" s="1"/>
  <c r="C1524" i="1"/>
  <c r="G1523" i="1"/>
  <c r="D1523" i="1"/>
  <c r="C1523" i="1"/>
  <c r="H1523" i="1" s="1"/>
  <c r="D1522" i="1"/>
  <c r="G1522" i="1" s="1"/>
  <c r="C1522" i="1"/>
  <c r="G1521" i="1"/>
  <c r="D1521" i="1"/>
  <c r="C1521" i="1"/>
  <c r="H1521" i="1" s="1"/>
  <c r="D1520" i="1"/>
  <c r="G1520" i="1" s="1"/>
  <c r="C1520" i="1"/>
  <c r="G1519" i="1"/>
  <c r="D1519" i="1"/>
  <c r="C1519" i="1"/>
  <c r="H1519" i="1" s="1"/>
  <c r="D1518" i="1"/>
  <c r="G1518" i="1" s="1"/>
  <c r="C1518" i="1"/>
  <c r="G1517" i="1"/>
  <c r="D1517" i="1"/>
  <c r="C1517" i="1"/>
  <c r="H1517" i="1" s="1"/>
  <c r="D1516" i="1"/>
  <c r="G1516" i="1" s="1"/>
  <c r="C1516" i="1"/>
  <c r="G1515" i="1"/>
  <c r="D1515" i="1"/>
  <c r="C1515" i="1"/>
  <c r="H1515" i="1" s="1"/>
  <c r="C1514" i="1"/>
  <c r="G1513" i="1"/>
  <c r="D1513" i="1"/>
  <c r="C1513" i="1"/>
  <c r="H1513" i="1" s="1"/>
  <c r="D1512" i="1"/>
  <c r="G1512" i="1" s="1"/>
  <c r="C1512" i="1"/>
  <c r="G1511" i="1"/>
  <c r="D1511" i="1"/>
  <c r="C1511" i="1"/>
  <c r="H1511" i="1" s="1"/>
  <c r="D1509" i="1"/>
  <c r="G1509" i="1" s="1"/>
  <c r="C1509" i="1"/>
  <c r="G1508" i="1"/>
  <c r="D1508" i="1"/>
  <c r="C1508" i="1"/>
  <c r="H1508" i="1" s="1"/>
  <c r="D1507" i="1"/>
  <c r="G1507" i="1" s="1"/>
  <c r="C1507" i="1"/>
  <c r="G1506" i="1"/>
  <c r="D1506" i="1"/>
  <c r="C1506" i="1"/>
  <c r="H1506" i="1" s="1"/>
  <c r="D1505" i="1"/>
  <c r="G1505" i="1" s="1"/>
  <c r="C1505" i="1"/>
  <c r="G1504" i="1"/>
  <c r="D1504" i="1"/>
  <c r="C1504" i="1"/>
  <c r="H1504" i="1" s="1"/>
  <c r="D1503" i="1"/>
  <c r="G1503" i="1" s="1"/>
  <c r="C1503" i="1"/>
  <c r="G1502" i="1"/>
  <c r="D1502" i="1"/>
  <c r="C1502" i="1"/>
  <c r="H1502" i="1" s="1"/>
  <c r="D1501" i="1"/>
  <c r="G1501" i="1" s="1"/>
  <c r="C1501" i="1"/>
  <c r="G1500" i="1"/>
  <c r="D1500" i="1"/>
  <c r="C1500" i="1"/>
  <c r="H1500" i="1" s="1"/>
  <c r="D1499" i="1"/>
  <c r="G1499" i="1" s="1"/>
  <c r="C1499" i="1"/>
  <c r="G1498" i="1"/>
  <c r="D1498" i="1"/>
  <c r="C1498" i="1"/>
  <c r="H1498" i="1" s="1"/>
  <c r="D1497" i="1"/>
  <c r="G1497" i="1" s="1"/>
  <c r="C1497" i="1"/>
  <c r="G1496" i="1"/>
  <c r="D1496" i="1"/>
  <c r="C1496" i="1"/>
  <c r="H1496" i="1" s="1"/>
  <c r="D1495" i="1"/>
  <c r="G1495" i="1" s="1"/>
  <c r="C1495" i="1"/>
  <c r="G1494" i="1"/>
  <c r="D1494" i="1"/>
  <c r="C1494" i="1"/>
  <c r="H1494" i="1" s="1"/>
  <c r="D1493" i="1"/>
  <c r="G1493" i="1" s="1"/>
  <c r="C1493" i="1"/>
  <c r="G1492" i="1"/>
  <c r="D1492" i="1"/>
  <c r="C1492" i="1"/>
  <c r="H1492" i="1" s="1"/>
  <c r="D1491" i="1"/>
  <c r="G1491" i="1" s="1"/>
  <c r="C1491" i="1"/>
  <c r="G1490" i="1"/>
  <c r="D1490" i="1"/>
  <c r="C1490" i="1"/>
  <c r="H1490" i="1" s="1"/>
  <c r="D1489" i="1"/>
  <c r="G1489" i="1" s="1"/>
  <c r="C1489" i="1"/>
  <c r="G1488" i="1"/>
  <c r="D1488" i="1"/>
  <c r="C1488" i="1"/>
  <c r="H1488" i="1" s="1"/>
  <c r="D1487" i="1"/>
  <c r="G1487" i="1" s="1"/>
  <c r="C1487" i="1"/>
  <c r="G1486" i="1"/>
  <c r="D1486" i="1"/>
  <c r="C1486" i="1"/>
  <c r="H1486" i="1" s="1"/>
  <c r="D1484" i="1"/>
  <c r="G1484" i="1" s="1"/>
  <c r="C1484" i="1"/>
  <c r="G1483" i="1"/>
  <c r="D1483" i="1"/>
  <c r="C1483" i="1"/>
  <c r="H1483" i="1" s="1"/>
  <c r="D1482" i="1"/>
  <c r="G1482" i="1" s="1"/>
  <c r="C1482" i="1"/>
  <c r="G1481" i="1"/>
  <c r="D1481" i="1"/>
  <c r="C1481" i="1"/>
  <c r="H1481" i="1"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G1472" i="1" s="1"/>
  <c r="C1472" i="1"/>
  <c r="G1471" i="1"/>
  <c r="D1471" i="1"/>
  <c r="C1471" i="1"/>
  <c r="H1471" i="1" s="1"/>
  <c r="D1470" i="1"/>
  <c r="G1470" i="1" s="1"/>
  <c r="C1470" i="1"/>
  <c r="G1469" i="1"/>
  <c r="D1469" i="1"/>
  <c r="C1469" i="1"/>
  <c r="H1469" i="1" s="1"/>
  <c r="D1468" i="1"/>
  <c r="G1468" i="1" s="1"/>
  <c r="C1468" i="1"/>
  <c r="G1467" i="1"/>
  <c r="D1467" i="1"/>
  <c r="C1467" i="1"/>
  <c r="H1467" i="1" s="1"/>
  <c r="D1466" i="1"/>
  <c r="G1466" i="1" s="1"/>
  <c r="C1466" i="1"/>
  <c r="G1465" i="1"/>
  <c r="D1465" i="1"/>
  <c r="C1465" i="1"/>
  <c r="H1465" i="1" s="1"/>
  <c r="D1464" i="1"/>
  <c r="G1464" i="1" s="1"/>
  <c r="C1464" i="1"/>
  <c r="G1463" i="1"/>
  <c r="D1463" i="1"/>
  <c r="C1463" i="1"/>
  <c r="H1463" i="1" s="1"/>
  <c r="D1462" i="1"/>
  <c r="G1462" i="1" s="1"/>
  <c r="C1462" i="1"/>
  <c r="G1461" i="1"/>
  <c r="D1461" i="1"/>
  <c r="C1461" i="1"/>
  <c r="H1461" i="1" s="1"/>
  <c r="D1460" i="1"/>
  <c r="G1460" i="1" s="1"/>
  <c r="C1460" i="1"/>
  <c r="G1459" i="1"/>
  <c r="D1459" i="1"/>
  <c r="C1459" i="1"/>
  <c r="H1459" i="1" s="1"/>
  <c r="D1458" i="1"/>
  <c r="G1458" i="1" s="1"/>
  <c r="C1458" i="1"/>
  <c r="G1457" i="1"/>
  <c r="D1457" i="1"/>
  <c r="C1457" i="1"/>
  <c r="H1457" i="1" s="1"/>
  <c r="D1456" i="1"/>
  <c r="G1456" i="1" s="1"/>
  <c r="C1456" i="1"/>
  <c r="G1455" i="1"/>
  <c r="D1455" i="1"/>
  <c r="C1455" i="1"/>
  <c r="H1455" i="1" s="1"/>
  <c r="D1454" i="1"/>
  <c r="G1454" i="1" s="1"/>
  <c r="C1454" i="1"/>
  <c r="G1453" i="1"/>
  <c r="D1453" i="1"/>
  <c r="C1453" i="1"/>
  <c r="H1453" i="1" s="1"/>
  <c r="D1452" i="1"/>
  <c r="G1452" i="1" s="1"/>
  <c r="C1452" i="1"/>
  <c r="G1451" i="1"/>
  <c r="D1451" i="1"/>
  <c r="C1451" i="1"/>
  <c r="H1451" i="1" s="1"/>
  <c r="D1450" i="1"/>
  <c r="G1450" i="1" s="1"/>
  <c r="C1450" i="1"/>
  <c r="G1449" i="1"/>
  <c r="D1449" i="1"/>
  <c r="C1449" i="1"/>
  <c r="H1449" i="1" s="1"/>
  <c r="D1448" i="1"/>
  <c r="G1448" i="1" s="1"/>
  <c r="C1448" i="1"/>
  <c r="G1447" i="1"/>
  <c r="D1447" i="1"/>
  <c r="C1447" i="1"/>
  <c r="H1447" i="1" s="1"/>
  <c r="D1446" i="1"/>
  <c r="G1446" i="1" s="1"/>
  <c r="C1446" i="1"/>
  <c r="G1445" i="1"/>
  <c r="D1445" i="1"/>
  <c r="C1445" i="1"/>
  <c r="H1445" i="1" s="1"/>
  <c r="D1444" i="1"/>
  <c r="G1444" i="1" s="1"/>
  <c r="C1444" i="1"/>
  <c r="G1443" i="1"/>
  <c r="D1443" i="1"/>
  <c r="C1443" i="1"/>
  <c r="H1443" i="1" s="1"/>
  <c r="D1442" i="1"/>
  <c r="G1442" i="1" s="1"/>
  <c r="C1442" i="1"/>
  <c r="G1441" i="1"/>
  <c r="D1441" i="1"/>
  <c r="C1441" i="1"/>
  <c r="H1441" i="1" s="1"/>
  <c r="D1440" i="1"/>
  <c r="G1440" i="1" s="1"/>
  <c r="C1440" i="1"/>
  <c r="G1439" i="1"/>
  <c r="D1439" i="1"/>
  <c r="C1439" i="1"/>
  <c r="H1439" i="1" s="1"/>
  <c r="D1438" i="1"/>
  <c r="G1438" i="1" s="1"/>
  <c r="C1438" i="1"/>
  <c r="G1437" i="1"/>
  <c r="D1437" i="1"/>
  <c r="C1437" i="1"/>
  <c r="H1437" i="1" s="1"/>
  <c r="D1436" i="1"/>
  <c r="G1436" i="1" s="1"/>
  <c r="C1436" i="1"/>
  <c r="G1435" i="1"/>
  <c r="D1435" i="1"/>
  <c r="C1435" i="1"/>
  <c r="H1435" i="1" s="1"/>
  <c r="D1434" i="1"/>
  <c r="G1434" i="1" s="1"/>
  <c r="C1434" i="1"/>
  <c r="G1433" i="1"/>
  <c r="D1433" i="1"/>
  <c r="C1433" i="1"/>
  <c r="H1433" i="1" s="1"/>
  <c r="D1432" i="1"/>
  <c r="G1432" i="1" s="1"/>
  <c r="C1432" i="1"/>
  <c r="D1431" i="1"/>
  <c r="G1430" i="1"/>
  <c r="D1430" i="1"/>
  <c r="C1430" i="1"/>
  <c r="H1430" i="1" s="1"/>
  <c r="D1429" i="1"/>
  <c r="G1429" i="1" s="1"/>
  <c r="C1429" i="1"/>
  <c r="G1428" i="1"/>
  <c r="D1428" i="1"/>
  <c r="C1428" i="1"/>
  <c r="H1428" i="1" s="1"/>
  <c r="D1427" i="1"/>
  <c r="G1427" i="1" s="1"/>
  <c r="C1427" i="1"/>
  <c r="G1426" i="1"/>
  <c r="D1426" i="1"/>
  <c r="C1426" i="1"/>
  <c r="H1426" i="1" s="1"/>
  <c r="D1425" i="1"/>
  <c r="G1425" i="1" s="1"/>
  <c r="C1425" i="1"/>
  <c r="G1424" i="1"/>
  <c r="D1424" i="1"/>
  <c r="C1424" i="1"/>
  <c r="H1424" i="1" s="1"/>
  <c r="D1423" i="1"/>
  <c r="G1423" i="1" s="1"/>
  <c r="C1423" i="1"/>
  <c r="G1422" i="1"/>
  <c r="D1422" i="1"/>
  <c r="C1422" i="1"/>
  <c r="H1422" i="1" s="1"/>
  <c r="D1421" i="1"/>
  <c r="G1421" i="1" s="1"/>
  <c r="C1421" i="1"/>
  <c r="G1420" i="1"/>
  <c r="D1420" i="1"/>
  <c r="C1420" i="1"/>
  <c r="H1420" i="1" s="1"/>
  <c r="D1419" i="1"/>
  <c r="G1419" i="1" s="1"/>
  <c r="C1419" i="1"/>
  <c r="G1418" i="1"/>
  <c r="D1418" i="1"/>
  <c r="C1418" i="1"/>
  <c r="H1418" i="1" s="1"/>
  <c r="D1417" i="1"/>
  <c r="G1417" i="1" s="1"/>
  <c r="C1417" i="1"/>
  <c r="G1416" i="1"/>
  <c r="D1416" i="1"/>
  <c r="C1416" i="1"/>
  <c r="H1416" i="1" s="1"/>
  <c r="D1415" i="1"/>
  <c r="G1415" i="1" s="1"/>
  <c r="C1415" i="1"/>
  <c r="G1414" i="1"/>
  <c r="D1414" i="1"/>
  <c r="C1414" i="1"/>
  <c r="H1414" i="1" s="1"/>
  <c r="D1413" i="1"/>
  <c r="G1413" i="1" s="1"/>
  <c r="C1413" i="1"/>
  <c r="G1412" i="1"/>
  <c r="D1412" i="1"/>
  <c r="C1412" i="1"/>
  <c r="H1412" i="1" s="1"/>
  <c r="D1411" i="1"/>
  <c r="G1411" i="1" s="1"/>
  <c r="C1411" i="1"/>
  <c r="G1410" i="1"/>
  <c r="D1410" i="1"/>
  <c r="C1410" i="1"/>
  <c r="H1410" i="1" s="1"/>
  <c r="D1409" i="1"/>
  <c r="G1409" i="1" s="1"/>
  <c r="C1409" i="1"/>
  <c r="G1408" i="1"/>
  <c r="D1408" i="1"/>
  <c r="C1408" i="1"/>
  <c r="H1408" i="1" s="1"/>
  <c r="D1407" i="1"/>
  <c r="G1407" i="1" s="1"/>
  <c r="C1407" i="1"/>
  <c r="G1406" i="1"/>
  <c r="D1406" i="1"/>
  <c r="C1406" i="1"/>
  <c r="H1406" i="1" s="1"/>
  <c r="D1405" i="1"/>
  <c r="G1405" i="1" s="1"/>
  <c r="C1405" i="1"/>
  <c r="G1404" i="1"/>
  <c r="D1404" i="1"/>
  <c r="C1404" i="1"/>
  <c r="H1404" i="1" s="1"/>
  <c r="D1403" i="1"/>
  <c r="G1403" i="1" s="1"/>
  <c r="C1403" i="1"/>
  <c r="G1402" i="1"/>
  <c r="D1402" i="1"/>
  <c r="C1402" i="1"/>
  <c r="H1402" i="1" s="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D1393" i="1"/>
  <c r="C1393" i="1"/>
  <c r="H1393" i="1" s="1"/>
  <c r="D1392" i="1"/>
  <c r="G1392" i="1" s="1"/>
  <c r="C1392" i="1"/>
  <c r="G1391" i="1"/>
  <c r="D1391" i="1"/>
  <c r="C1391" i="1"/>
  <c r="H1391" i="1" s="1"/>
  <c r="D1390" i="1"/>
  <c r="G1390" i="1" s="1"/>
  <c r="C1390" i="1"/>
  <c r="D1389" i="1"/>
  <c r="C1389" i="1"/>
  <c r="D1388" i="1"/>
  <c r="G1388" i="1" s="1"/>
  <c r="C1388" i="1"/>
  <c r="D1387" i="1"/>
  <c r="C1387" i="1"/>
  <c r="D1386" i="1"/>
  <c r="C1386" i="1"/>
  <c r="D1385" i="1"/>
  <c r="C1385" i="1"/>
  <c r="D1384" i="1"/>
  <c r="C1384" i="1"/>
  <c r="D1383" i="1"/>
  <c r="C1383" i="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D1373" i="1"/>
  <c r="C1373" i="1"/>
  <c r="H1373" i="1" s="1"/>
  <c r="D1372" i="1"/>
  <c r="C1372" i="1"/>
  <c r="D1371" i="1"/>
  <c r="C1371" i="1"/>
  <c r="D1370" i="1"/>
  <c r="G1370" i="1" s="1"/>
  <c r="C1370" i="1"/>
  <c r="G1369" i="1"/>
  <c r="D1369" i="1"/>
  <c r="C1369" i="1"/>
  <c r="H1369" i="1" s="1"/>
  <c r="D1368" i="1"/>
  <c r="C1368" i="1"/>
  <c r="G1367" i="1"/>
  <c r="D1367" i="1"/>
  <c r="C1367" i="1"/>
  <c r="H1367" i="1" s="1"/>
  <c r="D1366" i="1"/>
  <c r="G1366" i="1" s="1"/>
  <c r="C1366" i="1"/>
  <c r="D1365" i="1"/>
  <c r="C1365" i="1"/>
  <c r="H1365" i="1" s="1"/>
  <c r="D1364" i="1"/>
  <c r="C1364" i="1"/>
  <c r="D1363" i="1"/>
  <c r="C1363" i="1"/>
  <c r="D1362" i="1"/>
  <c r="G1362" i="1" s="1"/>
  <c r="C1362" i="1"/>
  <c r="G1361" i="1"/>
  <c r="D1361" i="1"/>
  <c r="C1361" i="1"/>
  <c r="H1361" i="1" s="1"/>
  <c r="D1360" i="1"/>
  <c r="C1360" i="1"/>
  <c r="G1359" i="1"/>
  <c r="D1359" i="1"/>
  <c r="C1359" i="1"/>
  <c r="H1359" i="1" s="1"/>
  <c r="D1358" i="1"/>
  <c r="G1358" i="1" s="1"/>
  <c r="C1358" i="1"/>
  <c r="D1357" i="1"/>
  <c r="C1357" i="1"/>
  <c r="H1357" i="1" s="1"/>
  <c r="D1356" i="1"/>
  <c r="C1356" i="1"/>
  <c r="D1355" i="1"/>
  <c r="C1355" i="1"/>
  <c r="D1354" i="1"/>
  <c r="G1354" i="1" s="1"/>
  <c r="C1354" i="1"/>
  <c r="G1353" i="1"/>
  <c r="D1353" i="1"/>
  <c r="C1353" i="1"/>
  <c r="H1353" i="1" s="1"/>
  <c r="D1352" i="1"/>
  <c r="C1352" i="1"/>
  <c r="G1351" i="1"/>
  <c r="D1351" i="1"/>
  <c r="C1351" i="1"/>
  <c r="H1351" i="1" s="1"/>
  <c r="D1350" i="1"/>
  <c r="G1350" i="1" s="1"/>
  <c r="C1350" i="1"/>
  <c r="D1349" i="1"/>
  <c r="C1349" i="1"/>
  <c r="H1349" i="1" s="1"/>
  <c r="D1348" i="1"/>
  <c r="C1348" i="1"/>
  <c r="D1347" i="1"/>
  <c r="C1347" i="1"/>
  <c r="D1346" i="1"/>
  <c r="G1346" i="1" s="1"/>
  <c r="C1346" i="1"/>
  <c r="G1345" i="1"/>
  <c r="D1345" i="1"/>
  <c r="C1345" i="1"/>
  <c r="H1345" i="1" s="1"/>
  <c r="D1344" i="1"/>
  <c r="C1344" i="1"/>
  <c r="G1343" i="1"/>
  <c r="D1343" i="1"/>
  <c r="C1343" i="1"/>
  <c r="H1343" i="1" s="1"/>
  <c r="D1342" i="1"/>
  <c r="G1342" i="1" s="1"/>
  <c r="C1342" i="1"/>
  <c r="D1341" i="1"/>
  <c r="C1341" i="1"/>
  <c r="D1340" i="1"/>
  <c r="C1340" i="1"/>
  <c r="D1339" i="1"/>
  <c r="C1339" i="1"/>
  <c r="D1338" i="1"/>
  <c r="G1338" i="1" s="1"/>
  <c r="C1338" i="1"/>
  <c r="G1337" i="1"/>
  <c r="D1337" i="1"/>
  <c r="C1337" i="1"/>
  <c r="H1337" i="1" s="1"/>
  <c r="D1336" i="1"/>
  <c r="C1336" i="1"/>
  <c r="G1335" i="1"/>
  <c r="D1335" i="1"/>
  <c r="C1335" i="1"/>
  <c r="H1335" i="1" s="1"/>
  <c r="D1334" i="1"/>
  <c r="G1334" i="1" s="1"/>
  <c r="C1334" i="1"/>
  <c r="D1333" i="1"/>
  <c r="C1333" i="1"/>
  <c r="H1333" i="1" s="1"/>
  <c r="D1332" i="1"/>
  <c r="C1332" i="1"/>
  <c r="D1331" i="1"/>
  <c r="C1331" i="1"/>
  <c r="D1330" i="1"/>
  <c r="G1330" i="1" s="1"/>
  <c r="C1330" i="1"/>
  <c r="G1329" i="1"/>
  <c r="D1329" i="1"/>
  <c r="C1329" i="1"/>
  <c r="H1329" i="1" s="1"/>
  <c r="D1328" i="1"/>
  <c r="C1328" i="1"/>
  <c r="G1327" i="1"/>
  <c r="D1327" i="1"/>
  <c r="C1327" i="1"/>
  <c r="H1327" i="1" s="1"/>
  <c r="G1326" i="1"/>
  <c r="D1326" i="1"/>
  <c r="C1326" i="1"/>
  <c r="H1326" i="1" s="1"/>
  <c r="D1325" i="1"/>
  <c r="C1325" i="1"/>
  <c r="D1324" i="1"/>
  <c r="C1324" i="1"/>
  <c r="H1324" i="1" s="1"/>
  <c r="G1323" i="1"/>
  <c r="D1323" i="1"/>
  <c r="C1323" i="1"/>
  <c r="H1323" i="1" s="1"/>
  <c r="G1322" i="1"/>
  <c r="D1322" i="1"/>
  <c r="C1322" i="1"/>
  <c r="H1322" i="1" s="1"/>
  <c r="D1321" i="1"/>
  <c r="C1321" i="1"/>
  <c r="D1320" i="1"/>
  <c r="C1320" i="1"/>
  <c r="H1320" i="1" s="1"/>
  <c r="G1319" i="1"/>
  <c r="D1319" i="1"/>
  <c r="C1319" i="1"/>
  <c r="H1319" i="1" s="1"/>
  <c r="G1318" i="1"/>
  <c r="D1318" i="1"/>
  <c r="C1318" i="1"/>
  <c r="H1318" i="1" s="1"/>
  <c r="D1317" i="1"/>
  <c r="C1317" i="1"/>
  <c r="D1316" i="1"/>
  <c r="C1316" i="1"/>
  <c r="H1316" i="1" s="1"/>
  <c r="G1315" i="1"/>
  <c r="D1315" i="1"/>
  <c r="C1315" i="1"/>
  <c r="H1315" i="1" s="1"/>
  <c r="G1314" i="1"/>
  <c r="D1314" i="1"/>
  <c r="C1314" i="1"/>
  <c r="H1314" i="1" s="1"/>
  <c r="D1313" i="1"/>
  <c r="C1313" i="1"/>
  <c r="D1312" i="1"/>
  <c r="C1312" i="1"/>
  <c r="H1312" i="1" s="1"/>
  <c r="D1311" i="1"/>
  <c r="G1311" i="1" s="1"/>
  <c r="C1311" i="1"/>
  <c r="H1311" i="1" s="1"/>
  <c r="G1310" i="1"/>
  <c r="D1310" i="1"/>
  <c r="C1310" i="1"/>
  <c r="H1310" i="1" s="1"/>
  <c r="D1309" i="1"/>
  <c r="C1309" i="1"/>
  <c r="D1308" i="1"/>
  <c r="C1308" i="1"/>
  <c r="H1308" i="1" s="1"/>
  <c r="G1307" i="1"/>
  <c r="D1307" i="1"/>
  <c r="C1307" i="1"/>
  <c r="H1307" i="1" s="1"/>
  <c r="D1306" i="1"/>
  <c r="G1306" i="1" s="1"/>
  <c r="C1306" i="1"/>
  <c r="H1306" i="1" s="1"/>
  <c r="D1305" i="1"/>
  <c r="C1305" i="1"/>
  <c r="D1304" i="1"/>
  <c r="C1304" i="1"/>
  <c r="H1304" i="1" s="1"/>
  <c r="G1303" i="1"/>
  <c r="D1303" i="1"/>
  <c r="C1303" i="1"/>
  <c r="H1303" i="1" s="1"/>
  <c r="G1302" i="1"/>
  <c r="D1302" i="1"/>
  <c r="C1302" i="1"/>
  <c r="H1302" i="1" s="1"/>
  <c r="D1301" i="1"/>
  <c r="C1301" i="1"/>
  <c r="D1300" i="1"/>
  <c r="G1299" i="1"/>
  <c r="D1299" i="1"/>
  <c r="C1299" i="1"/>
  <c r="H1299" i="1" s="1"/>
  <c r="G1298" i="1"/>
  <c r="D1298" i="1"/>
  <c r="C1298" i="1"/>
  <c r="H1298" i="1" s="1"/>
  <c r="D1297" i="1"/>
  <c r="C1297" i="1"/>
  <c r="D1296" i="1"/>
  <c r="C1296" i="1"/>
  <c r="H1296" i="1" s="1"/>
  <c r="G1295" i="1"/>
  <c r="D1295" i="1"/>
  <c r="C1295" i="1"/>
  <c r="H1295" i="1" s="1"/>
  <c r="G1294" i="1"/>
  <c r="D1294" i="1"/>
  <c r="C1294" i="1"/>
  <c r="H1294" i="1" s="1"/>
  <c r="D1293" i="1"/>
  <c r="C1293" i="1"/>
  <c r="D1292" i="1"/>
  <c r="C1292" i="1"/>
  <c r="G1291" i="1"/>
  <c r="D1291" i="1"/>
  <c r="C1291" i="1"/>
  <c r="H1291" i="1" s="1"/>
  <c r="G1290" i="1"/>
  <c r="D1290" i="1"/>
  <c r="C1290" i="1"/>
  <c r="H1290" i="1" s="1"/>
  <c r="D1289" i="1"/>
  <c r="C1289" i="1"/>
  <c r="D1288" i="1"/>
  <c r="C1288" i="1"/>
  <c r="H1288" i="1" s="1"/>
  <c r="D1287" i="1"/>
  <c r="C1287" i="1"/>
  <c r="D1286" i="1"/>
  <c r="G1286" i="1" s="1"/>
  <c r="C1286" i="1"/>
  <c r="D1285" i="1"/>
  <c r="C1285" i="1"/>
  <c r="D1284" i="1"/>
  <c r="C1284" i="1"/>
  <c r="H1284" i="1" s="1"/>
  <c r="G1283" i="1"/>
  <c r="D1283" i="1"/>
  <c r="C1283" i="1"/>
  <c r="H1283" i="1" s="1"/>
  <c r="D1282" i="1"/>
  <c r="G1282" i="1" s="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G947" i="1"/>
  <c r="D947" i="1"/>
  <c r="H947" i="1" s="1"/>
  <c r="C947" i="1"/>
  <c r="D946" i="1"/>
  <c r="H946" i="1" s="1"/>
  <c r="C946" i="1"/>
  <c r="G945" i="1"/>
  <c r="D945" i="1"/>
  <c r="H945" i="1" s="1"/>
  <c r="C945" i="1"/>
  <c r="G944" i="1"/>
  <c r="D944" i="1"/>
  <c r="H944" i="1" s="1"/>
  <c r="C944" i="1"/>
  <c r="G943" i="1"/>
  <c r="D943" i="1"/>
  <c r="H943" i="1" s="1"/>
  <c r="C943" i="1"/>
  <c r="D942" i="1"/>
  <c r="H942" i="1" s="1"/>
  <c r="C942" i="1"/>
  <c r="G941" i="1"/>
  <c r="D941" i="1"/>
  <c r="H941" i="1" s="1"/>
  <c r="C941" i="1"/>
  <c r="G940" i="1"/>
  <c r="D940" i="1"/>
  <c r="H940" i="1" s="1"/>
  <c r="C940" i="1"/>
  <c r="G939" i="1"/>
  <c r="D939" i="1"/>
  <c r="H939" i="1" s="1"/>
  <c r="C939" i="1"/>
  <c r="D938" i="1"/>
  <c r="H938" i="1" s="1"/>
  <c r="C938" i="1"/>
  <c r="G937" i="1"/>
  <c r="D937" i="1"/>
  <c r="H937" i="1" s="1"/>
  <c r="C937" i="1"/>
  <c r="G936" i="1"/>
  <c r="D936" i="1"/>
  <c r="H936" i="1" s="1"/>
  <c r="C936" i="1"/>
  <c r="G935" i="1"/>
  <c r="D935" i="1"/>
  <c r="H935" i="1" s="1"/>
  <c r="C935" i="1"/>
  <c r="D934" i="1"/>
  <c r="H934" i="1" s="1"/>
  <c r="C934" i="1"/>
  <c r="G933" i="1"/>
  <c r="D933" i="1"/>
  <c r="H933" i="1" s="1"/>
  <c r="C933" i="1"/>
  <c r="G932" i="1"/>
  <c r="D932" i="1"/>
  <c r="H932" i="1" s="1"/>
  <c r="C932" i="1"/>
  <c r="G931" i="1"/>
  <c r="D931" i="1"/>
  <c r="H931" i="1" s="1"/>
  <c r="C931" i="1"/>
  <c r="D930" i="1"/>
  <c r="H930" i="1" s="1"/>
  <c r="C930" i="1"/>
  <c r="G929" i="1"/>
  <c r="D929" i="1"/>
  <c r="H929" i="1" s="1"/>
  <c r="C929" i="1"/>
  <c r="G928" i="1"/>
  <c r="D928" i="1"/>
  <c r="H928" i="1" s="1"/>
  <c r="C928" i="1"/>
  <c r="G927" i="1"/>
  <c r="D927" i="1"/>
  <c r="H927" i="1" s="1"/>
  <c r="C927" i="1"/>
  <c r="D926" i="1"/>
  <c r="H926" i="1" s="1"/>
  <c r="C926" i="1"/>
  <c r="G925" i="1"/>
  <c r="D925" i="1"/>
  <c r="H925" i="1" s="1"/>
  <c r="C925" i="1"/>
  <c r="G924" i="1"/>
  <c r="D924" i="1"/>
  <c r="H924" i="1" s="1"/>
  <c r="C924" i="1"/>
  <c r="G923" i="1"/>
  <c r="D923" i="1"/>
  <c r="H923" i="1" s="1"/>
  <c r="C923" i="1"/>
  <c r="D922" i="1"/>
  <c r="H922" i="1" s="1"/>
  <c r="C922" i="1"/>
  <c r="G921" i="1"/>
  <c r="D921" i="1"/>
  <c r="H921" i="1" s="1"/>
  <c r="C921" i="1"/>
  <c r="G920" i="1"/>
  <c r="D920" i="1"/>
  <c r="H920" i="1" s="1"/>
  <c r="C920" i="1"/>
  <c r="G919" i="1"/>
  <c r="D919" i="1"/>
  <c r="H919" i="1" s="1"/>
  <c r="C919" i="1"/>
  <c r="D918" i="1"/>
  <c r="H918" i="1" s="1"/>
  <c r="C918" i="1"/>
  <c r="G917" i="1"/>
  <c r="D917" i="1"/>
  <c r="H917" i="1" s="1"/>
  <c r="C917" i="1"/>
  <c r="G916" i="1"/>
  <c r="D916" i="1"/>
  <c r="H916" i="1" s="1"/>
  <c r="C916" i="1"/>
  <c r="G915" i="1"/>
  <c r="D915" i="1"/>
  <c r="H915" i="1" s="1"/>
  <c r="C915" i="1"/>
  <c r="D914" i="1"/>
  <c r="H914" i="1" s="1"/>
  <c r="C914" i="1"/>
  <c r="G913" i="1"/>
  <c r="D913" i="1"/>
  <c r="H913" i="1" s="1"/>
  <c r="C913" i="1"/>
  <c r="G912" i="1"/>
  <c r="D912" i="1"/>
  <c r="H912" i="1" s="1"/>
  <c r="C912" i="1"/>
  <c r="G911" i="1"/>
  <c r="D911" i="1"/>
  <c r="H911" i="1" s="1"/>
  <c r="C911" i="1"/>
  <c r="D910" i="1"/>
  <c r="H910" i="1" s="1"/>
  <c r="C910" i="1"/>
  <c r="G909" i="1"/>
  <c r="D909" i="1"/>
  <c r="H909" i="1" s="1"/>
  <c r="C909" i="1"/>
  <c r="G908" i="1"/>
  <c r="D908" i="1"/>
  <c r="H908" i="1" s="1"/>
  <c r="C908" i="1"/>
  <c r="G907" i="1"/>
  <c r="D907" i="1"/>
  <c r="H907" i="1" s="1"/>
  <c r="C907" i="1"/>
  <c r="D906" i="1"/>
  <c r="H906" i="1" s="1"/>
  <c r="C906" i="1"/>
  <c r="G905" i="1"/>
  <c r="D905" i="1"/>
  <c r="H905" i="1" s="1"/>
  <c r="C905" i="1"/>
  <c r="G904" i="1"/>
  <c r="D904" i="1"/>
  <c r="H904" i="1" s="1"/>
  <c r="C904" i="1"/>
  <c r="G903" i="1"/>
  <c r="D903" i="1"/>
  <c r="H903" i="1" s="1"/>
  <c r="C903" i="1"/>
  <c r="D902" i="1"/>
  <c r="H902" i="1" s="1"/>
  <c r="C902" i="1"/>
  <c r="G901" i="1"/>
  <c r="D901" i="1"/>
  <c r="H901" i="1" s="1"/>
  <c r="C901" i="1"/>
  <c r="G900" i="1"/>
  <c r="D900" i="1"/>
  <c r="H900" i="1" s="1"/>
  <c r="C900" i="1"/>
  <c r="G899" i="1"/>
  <c r="D899" i="1"/>
  <c r="H899" i="1" s="1"/>
  <c r="C899" i="1"/>
  <c r="D898" i="1"/>
  <c r="H898" i="1" s="1"/>
  <c r="C898" i="1"/>
  <c r="G897" i="1"/>
  <c r="D897" i="1"/>
  <c r="H897" i="1" s="1"/>
  <c r="C897" i="1"/>
  <c r="G896" i="1"/>
  <c r="D896" i="1"/>
  <c r="H896" i="1" s="1"/>
  <c r="C896" i="1"/>
  <c r="G895" i="1"/>
  <c r="D895" i="1"/>
  <c r="H895" i="1" s="1"/>
  <c r="C895" i="1"/>
  <c r="D894" i="1"/>
  <c r="H894" i="1" s="1"/>
  <c r="C894" i="1"/>
  <c r="G893" i="1"/>
  <c r="D893" i="1"/>
  <c r="H893" i="1" s="1"/>
  <c r="C893" i="1"/>
  <c r="G892" i="1"/>
  <c r="D892" i="1"/>
  <c r="H892" i="1" s="1"/>
  <c r="C892" i="1"/>
  <c r="G891" i="1"/>
  <c r="D891" i="1"/>
  <c r="H891" i="1" s="1"/>
  <c r="C891" i="1"/>
  <c r="D890" i="1"/>
  <c r="H890" i="1" s="1"/>
  <c r="C890" i="1"/>
  <c r="G889" i="1"/>
  <c r="D889" i="1"/>
  <c r="H889" i="1" s="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D650" i="1"/>
  <c r="G650" i="1" s="1"/>
  <c r="C650" i="1"/>
  <c r="C649" i="1"/>
  <c r="H648" i="1"/>
  <c r="G648" i="1"/>
  <c r="D648" i="1"/>
  <c r="C648" i="1"/>
  <c r="H647" i="1"/>
  <c r="G647" i="1"/>
  <c r="D647" i="1"/>
  <c r="C647" i="1"/>
  <c r="H646" i="1"/>
  <c r="G646" i="1"/>
  <c r="D646" i="1"/>
  <c r="C646" i="1"/>
  <c r="H645" i="1"/>
  <c r="G645" i="1"/>
  <c r="D645" i="1"/>
  <c r="C645" i="1"/>
  <c r="C641" i="1"/>
  <c r="H636" i="1"/>
  <c r="D636" i="1"/>
  <c r="G636" i="1" s="1"/>
  <c r="C636" i="1"/>
  <c r="D635" i="1"/>
  <c r="G635" i="1" s="1"/>
  <c r="C635" i="1"/>
  <c r="D632" i="1"/>
  <c r="C632" i="1"/>
  <c r="G631" i="1"/>
  <c r="D631" i="1"/>
  <c r="H631" i="1" s="1"/>
  <c r="C631" i="1"/>
  <c r="D630" i="1"/>
  <c r="C630" i="1"/>
  <c r="G629" i="1"/>
  <c r="D629" i="1"/>
  <c r="H629" i="1" s="1"/>
  <c r="C629" i="1"/>
  <c r="D628" i="1"/>
  <c r="C628" i="1"/>
  <c r="G627" i="1"/>
  <c r="D627" i="1"/>
  <c r="H627" i="1" s="1"/>
  <c r="C627" i="1"/>
  <c r="D626" i="1"/>
  <c r="C626" i="1"/>
  <c r="G625" i="1"/>
  <c r="D625" i="1"/>
  <c r="H625" i="1" s="1"/>
  <c r="C625" i="1"/>
  <c r="D624" i="1"/>
  <c r="C624" i="1"/>
  <c r="G623" i="1"/>
  <c r="D623" i="1"/>
  <c r="H623" i="1" s="1"/>
  <c r="C623" i="1"/>
  <c r="D622" i="1"/>
  <c r="C622" i="1"/>
  <c r="G621" i="1"/>
  <c r="D621" i="1"/>
  <c r="H621" i="1" s="1"/>
  <c r="C621" i="1"/>
  <c r="D620" i="1"/>
  <c r="C620" i="1"/>
  <c r="G619" i="1"/>
  <c r="D619" i="1"/>
  <c r="H619" i="1" s="1"/>
  <c r="C619" i="1"/>
  <c r="G618" i="1"/>
  <c r="D618" i="1"/>
  <c r="H618" i="1" s="1"/>
  <c r="C618" i="1"/>
  <c r="D617" i="1"/>
  <c r="H617" i="1" s="1"/>
  <c r="C617" i="1"/>
  <c r="D616" i="1"/>
  <c r="C616" i="1"/>
  <c r="G615" i="1"/>
  <c r="D615" i="1"/>
  <c r="H615" i="1" s="1"/>
  <c r="C615" i="1"/>
  <c r="D614" i="1"/>
  <c r="H614" i="1" s="1"/>
  <c r="C614" i="1"/>
  <c r="G613" i="1"/>
  <c r="D613" i="1"/>
  <c r="H613" i="1" s="1"/>
  <c r="C613" i="1"/>
  <c r="D612" i="1"/>
  <c r="C612" i="1"/>
  <c r="G611" i="1"/>
  <c r="D611" i="1"/>
  <c r="H611" i="1" s="1"/>
  <c r="C611" i="1"/>
  <c r="G610" i="1"/>
  <c r="D610" i="1"/>
  <c r="H610" i="1" s="1"/>
  <c r="C610" i="1"/>
  <c r="D609" i="1"/>
  <c r="H609" i="1" s="1"/>
  <c r="C609" i="1"/>
  <c r="D608" i="1"/>
  <c r="C608" i="1"/>
  <c r="G607" i="1"/>
  <c r="D607" i="1"/>
  <c r="H607" i="1" s="1"/>
  <c r="C607" i="1"/>
  <c r="D606" i="1"/>
  <c r="H606" i="1" s="1"/>
  <c r="C606" i="1"/>
  <c r="G605" i="1"/>
  <c r="D605" i="1"/>
  <c r="H605" i="1" s="1"/>
  <c r="C605" i="1"/>
  <c r="D604" i="1"/>
  <c r="C604" i="1"/>
  <c r="G603" i="1"/>
  <c r="D603" i="1"/>
  <c r="H603" i="1" s="1"/>
  <c r="C603" i="1"/>
  <c r="G602" i="1"/>
  <c r="D602" i="1"/>
  <c r="H602" i="1" s="1"/>
  <c r="C602" i="1"/>
  <c r="D601" i="1"/>
  <c r="H601" i="1" s="1"/>
  <c r="C601" i="1"/>
  <c r="D600" i="1"/>
  <c r="C600" i="1"/>
  <c r="G599" i="1"/>
  <c r="D599" i="1"/>
  <c r="H599" i="1" s="1"/>
  <c r="C599" i="1"/>
  <c r="D598" i="1"/>
  <c r="H598" i="1" s="1"/>
  <c r="C598" i="1"/>
  <c r="G597" i="1"/>
  <c r="D597" i="1"/>
  <c r="H597" i="1" s="1"/>
  <c r="C597" i="1"/>
  <c r="D596" i="1"/>
  <c r="C596" i="1"/>
  <c r="G595" i="1"/>
  <c r="D595" i="1"/>
  <c r="H595" i="1" s="1"/>
  <c r="C595" i="1"/>
  <c r="G594" i="1"/>
  <c r="D594" i="1"/>
  <c r="H594" i="1" s="1"/>
  <c r="C594" i="1"/>
  <c r="D593" i="1"/>
  <c r="H593" i="1" s="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H458" i="1" s="1"/>
  <c r="D457" i="1"/>
  <c r="C457" i="1"/>
  <c r="G456" i="1"/>
  <c r="D456" i="1"/>
  <c r="C456" i="1"/>
  <c r="H456" i="1" s="1"/>
  <c r="G455" i="1"/>
  <c r="D455" i="1"/>
  <c r="C455" i="1"/>
  <c r="D454" i="1"/>
  <c r="C454" i="1"/>
  <c r="D453" i="1"/>
  <c r="C453" i="1"/>
  <c r="D452" i="1"/>
  <c r="C452" i="1"/>
  <c r="H452" i="1" s="1"/>
  <c r="D451" i="1"/>
  <c r="G451" i="1" s="1"/>
  <c r="C451" i="1"/>
  <c r="G450" i="1"/>
  <c r="D450" i="1"/>
  <c r="C450" i="1"/>
  <c r="H450" i="1" s="1"/>
  <c r="D449" i="1"/>
  <c r="C449" i="1"/>
  <c r="D448" i="1"/>
  <c r="C448" i="1"/>
  <c r="H448" i="1" s="1"/>
  <c r="G447" i="1"/>
  <c r="D447" i="1"/>
  <c r="C447" i="1"/>
  <c r="D446" i="1"/>
  <c r="G446" i="1" s="1"/>
  <c r="C446" i="1"/>
  <c r="D445" i="1"/>
  <c r="C445" i="1"/>
  <c r="G444" i="1"/>
  <c r="D444" i="1"/>
  <c r="C444" i="1"/>
  <c r="H444" i="1" s="1"/>
  <c r="D443" i="1"/>
  <c r="G443" i="1" s="1"/>
  <c r="C443" i="1"/>
  <c r="D442" i="1"/>
  <c r="C442" i="1"/>
  <c r="H442" i="1" s="1"/>
  <c r="D441" i="1"/>
  <c r="C441" i="1"/>
  <c r="G440" i="1"/>
  <c r="D440" i="1"/>
  <c r="C440" i="1"/>
  <c r="H440" i="1" s="1"/>
  <c r="G439" i="1"/>
  <c r="D439" i="1"/>
  <c r="C439" i="1"/>
  <c r="D438" i="1"/>
  <c r="C438" i="1"/>
  <c r="D437" i="1"/>
  <c r="C437" i="1"/>
  <c r="D436" i="1"/>
  <c r="C436" i="1"/>
  <c r="H436" i="1" s="1"/>
  <c r="D435" i="1"/>
  <c r="G435" i="1" s="1"/>
  <c r="C435" i="1"/>
  <c r="G434" i="1"/>
  <c r="D434" i="1"/>
  <c r="C434" i="1"/>
  <c r="H434" i="1" s="1"/>
  <c r="D433" i="1"/>
  <c r="C433" i="1"/>
  <c r="D432" i="1"/>
  <c r="C432" i="1"/>
  <c r="H432" i="1" s="1"/>
  <c r="G431" i="1"/>
  <c r="D431" i="1"/>
  <c r="C431" i="1"/>
  <c r="D430" i="1"/>
  <c r="G430" i="1" s="1"/>
  <c r="C430" i="1"/>
  <c r="D429" i="1"/>
  <c r="C429" i="1"/>
  <c r="G428" i="1"/>
  <c r="D428" i="1"/>
  <c r="C428" i="1"/>
  <c r="H428" i="1" s="1"/>
  <c r="D427" i="1"/>
  <c r="G427" i="1" s="1"/>
  <c r="C427" i="1"/>
  <c r="D426" i="1"/>
  <c r="C426" i="1"/>
  <c r="H426" i="1" s="1"/>
  <c r="D423" i="1"/>
  <c r="G423" i="1" s="1"/>
  <c r="C423" i="1"/>
  <c r="C422" i="1"/>
  <c r="C421" i="1"/>
  <c r="D416" i="1"/>
  <c r="C416" i="1"/>
  <c r="H416" i="1" s="1"/>
  <c r="D415" i="1"/>
  <c r="G415" i="1" s="1"/>
  <c r="C415" i="1"/>
  <c r="D414" i="1"/>
  <c r="G414" i="1" s="1"/>
  <c r="C414" i="1"/>
  <c r="D411" i="1"/>
  <c r="G411" i="1" s="1"/>
  <c r="C411" i="1"/>
  <c r="D410" i="1"/>
  <c r="C410" i="1"/>
  <c r="H410" i="1" s="1"/>
  <c r="D409" i="1"/>
  <c r="C409" i="1"/>
  <c r="G408" i="1"/>
  <c r="D408" i="1"/>
  <c r="C408" i="1"/>
  <c r="H408" i="1" s="1"/>
  <c r="G407" i="1"/>
  <c r="D407" i="1"/>
  <c r="C407" i="1"/>
  <c r="D406" i="1"/>
  <c r="C406" i="1"/>
  <c r="D405" i="1"/>
  <c r="C405" i="1"/>
  <c r="D404" i="1"/>
  <c r="C404" i="1"/>
  <c r="H404" i="1" s="1"/>
  <c r="D403" i="1"/>
  <c r="G403" i="1" s="1"/>
  <c r="C403" i="1"/>
  <c r="G402" i="1"/>
  <c r="D402" i="1"/>
  <c r="C402" i="1"/>
  <c r="H402" i="1" s="1"/>
  <c r="D401" i="1"/>
  <c r="D400" i="1"/>
  <c r="C400" i="1"/>
  <c r="H400" i="1" s="1"/>
  <c r="G399" i="1"/>
  <c r="D399" i="1"/>
  <c r="C399" i="1"/>
  <c r="D398" i="1"/>
  <c r="G398" i="1" s="1"/>
  <c r="C398" i="1"/>
  <c r="D397" i="1"/>
  <c r="C397" i="1"/>
  <c r="G396" i="1"/>
  <c r="D396" i="1"/>
  <c r="C396" i="1"/>
  <c r="H396" i="1" s="1"/>
  <c r="D395" i="1"/>
  <c r="G395" i="1" s="1"/>
  <c r="C395" i="1"/>
  <c r="D394" i="1"/>
  <c r="C394" i="1"/>
  <c r="H394" i="1" s="1"/>
  <c r="D393" i="1"/>
  <c r="C393" i="1"/>
  <c r="G392" i="1"/>
  <c r="D392" i="1"/>
  <c r="C392" i="1"/>
  <c r="H392" i="1" s="1"/>
  <c r="G391" i="1"/>
  <c r="D391" i="1"/>
  <c r="C391" i="1"/>
  <c r="D390" i="1"/>
  <c r="C390" i="1"/>
  <c r="D389" i="1"/>
  <c r="C389" i="1"/>
  <c r="C388" i="1"/>
  <c r="D387" i="1"/>
  <c r="G387" i="1" s="1"/>
  <c r="C387" i="1"/>
  <c r="G386" i="1"/>
  <c r="D386" i="1"/>
  <c r="C386" i="1"/>
  <c r="H386" i="1" s="1"/>
  <c r="D385" i="1"/>
  <c r="C385" i="1"/>
  <c r="D384" i="1"/>
  <c r="C384" i="1"/>
  <c r="H384" i="1" s="1"/>
  <c r="G383" i="1"/>
  <c r="D383" i="1"/>
  <c r="C383" i="1"/>
  <c r="D382" i="1"/>
  <c r="G382" i="1" s="1"/>
  <c r="C382" i="1"/>
  <c r="D381" i="1"/>
  <c r="C381" i="1"/>
  <c r="G380" i="1"/>
  <c r="D380" i="1"/>
  <c r="C380" i="1"/>
  <c r="H380" i="1" s="1"/>
  <c r="D379" i="1"/>
  <c r="G379" i="1" s="1"/>
  <c r="C379" i="1"/>
  <c r="D378" i="1"/>
  <c r="C378" i="1"/>
  <c r="H378" i="1" s="1"/>
  <c r="D377" i="1"/>
  <c r="C377" i="1"/>
  <c r="G376" i="1"/>
  <c r="D376" i="1"/>
  <c r="C376" i="1"/>
  <c r="H376" i="1" s="1"/>
  <c r="G375" i="1"/>
  <c r="D375" i="1"/>
  <c r="C375" i="1"/>
  <c r="C374" i="1"/>
  <c r="D373" i="1"/>
  <c r="C373" i="1"/>
  <c r="D372" i="1"/>
  <c r="C372" i="1"/>
  <c r="H372" i="1" s="1"/>
  <c r="D371" i="1"/>
  <c r="G371" i="1" s="1"/>
  <c r="C371" i="1"/>
  <c r="G370" i="1"/>
  <c r="D370" i="1"/>
  <c r="C370" i="1"/>
  <c r="H370" i="1" s="1"/>
  <c r="D369" i="1"/>
  <c r="C369" i="1"/>
  <c r="G367" i="1"/>
  <c r="D367" i="1"/>
  <c r="C367" i="1"/>
  <c r="D366" i="1"/>
  <c r="G366" i="1" s="1"/>
  <c r="C366" i="1"/>
  <c r="D365" i="1"/>
  <c r="C365" i="1"/>
  <c r="G364" i="1"/>
  <c r="D364" i="1"/>
  <c r="C364" i="1"/>
  <c r="H364" i="1" s="1"/>
  <c r="D363" i="1"/>
  <c r="G363" i="1" s="1"/>
  <c r="C363" i="1"/>
  <c r="D362" i="1"/>
  <c r="C362" i="1"/>
  <c r="H362" i="1" s="1"/>
  <c r="D361" i="1"/>
  <c r="C361" i="1"/>
  <c r="G360" i="1"/>
  <c r="D360" i="1"/>
  <c r="C360" i="1"/>
  <c r="H360" i="1" s="1"/>
  <c r="G359" i="1"/>
  <c r="D359" i="1"/>
  <c r="C359" i="1"/>
  <c r="D358" i="1"/>
  <c r="C358" i="1"/>
  <c r="D357" i="1"/>
  <c r="C357" i="1"/>
  <c r="D356" i="1"/>
  <c r="C356" i="1"/>
  <c r="H356" i="1" s="1"/>
  <c r="D354" i="1"/>
  <c r="G354" i="1" s="1"/>
  <c r="C354" i="1"/>
  <c r="D353" i="1"/>
  <c r="C353" i="1"/>
  <c r="G352" i="1"/>
  <c r="D352" i="1"/>
  <c r="C352" i="1"/>
  <c r="H352" i="1" s="1"/>
  <c r="D351" i="1"/>
  <c r="G351" i="1" s="1"/>
  <c r="C351" i="1"/>
  <c r="D350" i="1"/>
  <c r="C350" i="1"/>
  <c r="H350" i="1" s="1"/>
  <c r="D349" i="1"/>
  <c r="G348" i="1"/>
  <c r="D348" i="1"/>
  <c r="C348" i="1"/>
  <c r="H348" i="1" s="1"/>
  <c r="D347" i="1"/>
  <c r="G347" i="1" s="1"/>
  <c r="C347" i="1"/>
  <c r="D346" i="1"/>
  <c r="C346" i="1"/>
  <c r="H346" i="1" s="1"/>
  <c r="D345" i="1"/>
  <c r="C345" i="1"/>
  <c r="G344" i="1"/>
  <c r="D344" i="1"/>
  <c r="C344" i="1"/>
  <c r="H344" i="1" s="1"/>
  <c r="D343" i="1"/>
  <c r="G343" i="1" s="1"/>
  <c r="C343" i="1"/>
  <c r="D342" i="1"/>
  <c r="C342" i="1"/>
  <c r="H342" i="1" s="1"/>
  <c r="D341" i="1"/>
  <c r="C341" i="1"/>
  <c r="G340" i="1"/>
  <c r="D340" i="1"/>
  <c r="C340" i="1"/>
  <c r="H340" i="1" s="1"/>
  <c r="D339" i="1"/>
  <c r="G339" i="1" s="1"/>
  <c r="C339" i="1"/>
  <c r="D338" i="1"/>
  <c r="C338" i="1"/>
  <c r="H338" i="1" s="1"/>
  <c r="D337" i="1"/>
  <c r="C337" i="1"/>
  <c r="G336" i="1"/>
  <c r="D336" i="1"/>
  <c r="C336" i="1"/>
  <c r="H336" i="1" s="1"/>
  <c r="D335" i="1"/>
  <c r="G335" i="1" s="1"/>
  <c r="C335" i="1"/>
  <c r="D334" i="1"/>
  <c r="C334" i="1"/>
  <c r="H334" i="1" s="1"/>
  <c r="D333" i="1"/>
  <c r="C333" i="1"/>
  <c r="G332" i="1"/>
  <c r="D332" i="1"/>
  <c r="C332" i="1"/>
  <c r="H332" i="1" s="1"/>
  <c r="D331" i="1"/>
  <c r="G331" i="1" s="1"/>
  <c r="C331" i="1"/>
  <c r="D330" i="1"/>
  <c r="C330" i="1"/>
  <c r="H330" i="1" s="1"/>
  <c r="D329" i="1"/>
  <c r="C329" i="1"/>
  <c r="G328" i="1"/>
  <c r="D328" i="1"/>
  <c r="C328" i="1"/>
  <c r="H328" i="1" s="1"/>
  <c r="D327" i="1"/>
  <c r="G327" i="1" s="1"/>
  <c r="C327" i="1"/>
  <c r="D326" i="1"/>
  <c r="C326" i="1"/>
  <c r="H326" i="1" s="1"/>
  <c r="D325" i="1"/>
  <c r="C325" i="1"/>
  <c r="G324" i="1"/>
  <c r="D324" i="1"/>
  <c r="C324" i="1"/>
  <c r="H324" i="1" s="1"/>
  <c r="D323" i="1"/>
  <c r="G323" i="1" s="1"/>
  <c r="C323" i="1"/>
  <c r="D322" i="1"/>
  <c r="C322" i="1"/>
  <c r="H322" i="1" s="1"/>
  <c r="D321" i="1"/>
  <c r="C321" i="1"/>
  <c r="G320" i="1"/>
  <c r="D320" i="1"/>
  <c r="C320" i="1"/>
  <c r="H320" i="1" s="1"/>
  <c r="D319" i="1"/>
  <c r="G319" i="1" s="1"/>
  <c r="C319" i="1"/>
  <c r="D318" i="1"/>
  <c r="C318" i="1"/>
  <c r="H318" i="1" s="1"/>
  <c r="D317" i="1"/>
  <c r="C317" i="1"/>
  <c r="D316" i="1"/>
  <c r="D315" i="1"/>
  <c r="G315" i="1" s="1"/>
  <c r="C315" i="1"/>
  <c r="D314" i="1"/>
  <c r="C314" i="1"/>
  <c r="H314" i="1" s="1"/>
  <c r="D313" i="1"/>
  <c r="C313" i="1"/>
  <c r="G312" i="1"/>
  <c r="D312" i="1"/>
  <c r="C312" i="1"/>
  <c r="H312" i="1" s="1"/>
  <c r="D311" i="1"/>
  <c r="G311" i="1" s="1"/>
  <c r="C311" i="1"/>
  <c r="D310" i="1"/>
  <c r="C310" i="1"/>
  <c r="H310" i="1" s="1"/>
  <c r="D309" i="1"/>
  <c r="C309" i="1"/>
  <c r="G308" i="1"/>
  <c r="D308" i="1"/>
  <c r="C308" i="1"/>
  <c r="H308" i="1" s="1"/>
  <c r="D307" i="1"/>
  <c r="G307" i="1" s="1"/>
  <c r="C307" i="1"/>
  <c r="D306" i="1"/>
  <c r="C306" i="1"/>
  <c r="H306" i="1" s="1"/>
  <c r="D305" i="1"/>
  <c r="C305" i="1"/>
  <c r="D304" i="1"/>
  <c r="D302" i="1"/>
  <c r="C302" i="1"/>
  <c r="H302" i="1" s="1"/>
  <c r="D301" i="1"/>
  <c r="C301" i="1"/>
  <c r="D300" i="1"/>
  <c r="G300" i="1" s="1"/>
  <c r="C300" i="1"/>
  <c r="H300" i="1" s="1"/>
  <c r="D299" i="1"/>
  <c r="G299" i="1" s="1"/>
  <c r="C299" i="1"/>
  <c r="D298" i="1"/>
  <c r="C298" i="1"/>
  <c r="D294" i="1"/>
  <c r="C294" i="1"/>
  <c r="H294" i="1" s="1"/>
  <c r="D293" i="1"/>
  <c r="C293" i="1"/>
  <c r="G292" i="1"/>
  <c r="D292" i="1"/>
  <c r="C292" i="1"/>
  <c r="H292" i="1" s="1"/>
  <c r="D291" i="1"/>
  <c r="G291" i="1" s="1"/>
  <c r="C291" i="1"/>
  <c r="D290" i="1"/>
  <c r="C290" i="1"/>
  <c r="H290" i="1" s="1"/>
  <c r="D289" i="1"/>
  <c r="C289" i="1"/>
  <c r="G288" i="1"/>
  <c r="D288" i="1"/>
  <c r="C288" i="1"/>
  <c r="H288" i="1" s="1"/>
  <c r="D287" i="1"/>
  <c r="G287" i="1" s="1"/>
  <c r="C287" i="1"/>
  <c r="D286" i="1"/>
  <c r="C286" i="1"/>
  <c r="H286" i="1" s="1"/>
  <c r="D285" i="1"/>
  <c r="C285" i="1"/>
  <c r="G284" i="1"/>
  <c r="D284" i="1"/>
  <c r="C284" i="1"/>
  <c r="H284" i="1" s="1"/>
  <c r="D283" i="1"/>
  <c r="G283" i="1" s="1"/>
  <c r="C283" i="1"/>
  <c r="D282" i="1"/>
  <c r="C282" i="1"/>
  <c r="H282" i="1" s="1"/>
  <c r="D281" i="1"/>
  <c r="C281" i="1"/>
  <c r="G280" i="1"/>
  <c r="D280" i="1"/>
  <c r="C280" i="1"/>
  <c r="H280" i="1" s="1"/>
  <c r="D279" i="1"/>
  <c r="G279" i="1" s="1"/>
  <c r="C279" i="1"/>
  <c r="D278" i="1"/>
  <c r="C278" i="1"/>
  <c r="H278" i="1" s="1"/>
  <c r="D277" i="1"/>
  <c r="C277" i="1"/>
  <c r="G276" i="1"/>
  <c r="D276" i="1"/>
  <c r="C276" i="1"/>
  <c r="H276" i="1" s="1"/>
  <c r="D275" i="1"/>
  <c r="G275" i="1" s="1"/>
  <c r="C275" i="1"/>
  <c r="D274" i="1"/>
  <c r="C274" i="1"/>
  <c r="H274" i="1" s="1"/>
  <c r="D273" i="1"/>
  <c r="C273" i="1"/>
  <c r="G272" i="1"/>
  <c r="D272" i="1"/>
  <c r="C272" i="1"/>
  <c r="D271" i="1"/>
  <c r="G271" i="1" s="1"/>
  <c r="C271" i="1"/>
  <c r="C270" i="1"/>
  <c r="D269" i="1"/>
  <c r="C269" i="1"/>
  <c r="G268" i="1"/>
  <c r="D268" i="1"/>
  <c r="C268" i="1"/>
  <c r="H268" i="1" s="1"/>
  <c r="D267" i="1"/>
  <c r="G267" i="1" s="1"/>
  <c r="C267" i="1"/>
  <c r="D266" i="1"/>
  <c r="C266" i="1"/>
  <c r="H266" i="1" s="1"/>
  <c r="D265" i="1"/>
  <c r="C265" i="1"/>
  <c r="G264" i="1"/>
  <c r="D264" i="1"/>
  <c r="C264" i="1"/>
  <c r="H264" i="1" s="1"/>
  <c r="D263" i="1"/>
  <c r="G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5" i="1"/>
  <c r="H45" i="1" s="1"/>
  <c r="C45"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3" i="1" s="1"/>
  <c r="C3" i="1"/>
  <c r="E31" i="9" l="1"/>
  <c r="B31" i="9" s="1"/>
  <c r="E37" i="9"/>
  <c r="E320" i="9"/>
  <c r="E324" i="9"/>
  <c r="G1287" i="1"/>
  <c r="G1383" i="1"/>
  <c r="H1341" i="1"/>
  <c r="G1389" i="1"/>
  <c r="G1387" i="1"/>
  <c r="G1386" i="1"/>
  <c r="G1385" i="1"/>
  <c r="G1384" i="1"/>
  <c r="H1389" i="1"/>
  <c r="H1387" i="1"/>
  <c r="H1385" i="1"/>
  <c r="E648" i="4"/>
  <c r="D642" i="1" s="1"/>
  <c r="H1686" i="1"/>
  <c r="H1681" i="1"/>
  <c r="G1683" i="1"/>
  <c r="H1604" i="1"/>
  <c r="G1604" i="1"/>
  <c r="D25" i="8"/>
  <c r="C1602" i="1" s="1"/>
  <c r="G1602" i="1" s="1"/>
  <c r="G1592" i="1"/>
  <c r="G1587" i="1"/>
  <c r="G1583" i="1"/>
  <c r="H1583" i="1"/>
  <c r="D1538" i="1"/>
  <c r="E114" i="6"/>
  <c r="F118" i="6"/>
  <c r="H1383" i="1"/>
  <c r="H1292" i="1"/>
  <c r="H1287" i="1"/>
  <c r="E305" i="9"/>
  <c r="B305" i="9" s="1"/>
  <c r="F236" i="9"/>
  <c r="E312" i="9"/>
  <c r="B312" i="9" s="1"/>
  <c r="F252" i="5"/>
  <c r="E340" i="9"/>
  <c r="B340" i="9" s="1"/>
  <c r="F147" i="5"/>
  <c r="E307" i="9"/>
  <c r="B307" i="9" s="1"/>
  <c r="E12" i="5"/>
  <c r="D1017" i="1" s="1"/>
  <c r="F19" i="5"/>
  <c r="G737" i="1"/>
  <c r="E52" i="9"/>
  <c r="B52" i="9" s="1"/>
  <c r="G729" i="1"/>
  <c r="E48" i="9"/>
  <c r="B48" i="9" s="1"/>
  <c r="G676" i="1"/>
  <c r="B296" i="9"/>
  <c r="H649" i="1"/>
  <c r="G649" i="1"/>
  <c r="H635" i="1"/>
  <c r="H414" i="1"/>
  <c r="D388" i="1"/>
  <c r="H388" i="1" s="1"/>
  <c r="D374" i="1"/>
  <c r="D422" i="1"/>
  <c r="G422" i="1" s="1"/>
  <c r="E647" i="4"/>
  <c r="D641" i="1" s="1"/>
  <c r="F426" i="4"/>
  <c r="H298" i="1"/>
  <c r="H272" i="1"/>
  <c r="F274" i="4"/>
  <c r="D270" i="1"/>
  <c r="H270" i="1" s="1"/>
  <c r="D258" i="1"/>
  <c r="H258" i="1" s="1"/>
  <c r="F243" i="9"/>
  <c r="F194" i="4"/>
  <c r="E53" i="9"/>
  <c r="F178" i="4"/>
  <c r="F170" i="4"/>
  <c r="E164" i="4"/>
  <c r="D160" i="1" s="1"/>
  <c r="D156" i="1"/>
  <c r="H156" i="1" s="1"/>
  <c r="F160" i="4"/>
  <c r="F237" i="9"/>
  <c r="B237" i="9" s="1"/>
  <c r="D130" i="1"/>
  <c r="H130" i="1" s="1"/>
  <c r="B236" i="9"/>
  <c r="H385" i="1"/>
  <c r="G385" i="1"/>
  <c r="H421" i="1"/>
  <c r="G421" i="1"/>
  <c r="H449" i="1"/>
  <c r="G449" i="1"/>
  <c r="H482" i="1"/>
  <c r="G482" i="1"/>
  <c r="H480" i="1"/>
  <c r="G480" i="1"/>
  <c r="H524" i="1"/>
  <c r="G524" i="1"/>
  <c r="H579" i="1"/>
  <c r="G579" i="1"/>
  <c r="H585" i="1"/>
  <c r="G585" i="1"/>
  <c r="H616" i="1"/>
  <c r="G616" i="1"/>
  <c r="H630" i="1"/>
  <c r="G630"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H265" i="1"/>
  <c r="H269" i="1"/>
  <c r="H273" i="1"/>
  <c r="H277" i="1"/>
  <c r="H281" i="1"/>
  <c r="H285" i="1"/>
  <c r="H289" i="1"/>
  <c r="H293" i="1"/>
  <c r="H301" i="1"/>
  <c r="H305" i="1"/>
  <c r="H309" i="1"/>
  <c r="H313" i="1"/>
  <c r="H317" i="1"/>
  <c r="H321" i="1"/>
  <c r="H325" i="1"/>
  <c r="H329" i="1"/>
  <c r="H333" i="1"/>
  <c r="H337" i="1"/>
  <c r="H341" i="1"/>
  <c r="H345" i="1"/>
  <c r="H353" i="1"/>
  <c r="G353" i="1"/>
  <c r="H358" i="1"/>
  <c r="H365" i="1"/>
  <c r="G365" i="1"/>
  <c r="H374" i="1"/>
  <c r="H381" i="1"/>
  <c r="G381" i="1"/>
  <c r="H390" i="1"/>
  <c r="H397" i="1"/>
  <c r="G397" i="1"/>
  <c r="H406" i="1"/>
  <c r="H429" i="1"/>
  <c r="G429" i="1"/>
  <c r="H438" i="1"/>
  <c r="H445" i="1"/>
  <c r="G445" i="1"/>
  <c r="H454" i="1"/>
  <c r="H462" i="1"/>
  <c r="G462" i="1"/>
  <c r="H464" i="1"/>
  <c r="G464" i="1"/>
  <c r="H466" i="1"/>
  <c r="G466" i="1"/>
  <c r="H468" i="1"/>
  <c r="G468" i="1"/>
  <c r="H470" i="1"/>
  <c r="G470" i="1"/>
  <c r="H472" i="1"/>
  <c r="G472" i="1"/>
  <c r="G593" i="1"/>
  <c r="H596" i="1"/>
  <c r="G596" i="1"/>
  <c r="G606" i="1"/>
  <c r="G609" i="1"/>
  <c r="H612" i="1"/>
  <c r="G612" i="1"/>
  <c r="H624" i="1"/>
  <c r="G624" i="1"/>
  <c r="H632" i="1"/>
  <c r="G632" i="1"/>
  <c r="H474" i="1"/>
  <c r="G474" i="1"/>
  <c r="H478" i="1"/>
  <c r="G478" i="1"/>
  <c r="H484" i="1"/>
  <c r="G484" i="1"/>
  <c r="H522" i="1"/>
  <c r="G522" i="1"/>
  <c r="H528" i="1"/>
  <c r="G528" i="1"/>
  <c r="H581" i="1"/>
  <c r="G581" i="1"/>
  <c r="H587" i="1"/>
  <c r="G587" i="1"/>
  <c r="H600" i="1"/>
  <c r="G600" i="1"/>
  <c r="H622" i="1"/>
  <c r="G622" i="1"/>
  <c r="G274" i="1"/>
  <c r="G278" i="1"/>
  <c r="G282" i="1"/>
  <c r="G286" i="1"/>
  <c r="G290" i="1"/>
  <c r="G294" i="1"/>
  <c r="G298" i="1"/>
  <c r="G302" i="1"/>
  <c r="G306" i="1"/>
  <c r="G310" i="1"/>
  <c r="G314" i="1"/>
  <c r="G318" i="1"/>
  <c r="G322" i="1"/>
  <c r="G326" i="1"/>
  <c r="G330" i="1"/>
  <c r="G334" i="1"/>
  <c r="G338" i="1"/>
  <c r="G342" i="1"/>
  <c r="G346" i="1"/>
  <c r="G350" i="1"/>
  <c r="G356" i="1"/>
  <c r="H361" i="1"/>
  <c r="G361" i="1"/>
  <c r="G362" i="1"/>
  <c r="G372" i="1"/>
  <c r="H377" i="1"/>
  <c r="G377" i="1"/>
  <c r="G378" i="1"/>
  <c r="G388" i="1"/>
  <c r="H393" i="1"/>
  <c r="G393" i="1"/>
  <c r="G394" i="1"/>
  <c r="G404" i="1"/>
  <c r="H409" i="1"/>
  <c r="G409" i="1"/>
  <c r="G410" i="1"/>
  <c r="G416" i="1"/>
  <c r="G426" i="1"/>
  <c r="G436" i="1"/>
  <c r="H441" i="1"/>
  <c r="G441" i="1"/>
  <c r="G442" i="1"/>
  <c r="G452" i="1"/>
  <c r="H457" i="1"/>
  <c r="G457" i="1"/>
  <c r="G458" i="1"/>
  <c r="H521" i="1"/>
  <c r="G521" i="1"/>
  <c r="H523" i="1"/>
  <c r="G523" i="1"/>
  <c r="H525" i="1"/>
  <c r="G525" i="1"/>
  <c r="H527" i="1"/>
  <c r="G527" i="1"/>
  <c r="H580" i="1"/>
  <c r="G580" i="1"/>
  <c r="H582" i="1"/>
  <c r="G582" i="1"/>
  <c r="H584" i="1"/>
  <c r="G584" i="1"/>
  <c r="H586" i="1"/>
  <c r="G586" i="1"/>
  <c r="H588" i="1"/>
  <c r="G588" i="1"/>
  <c r="H590" i="1"/>
  <c r="G590" i="1"/>
  <c r="H592" i="1"/>
  <c r="G592" i="1"/>
  <c r="H608" i="1"/>
  <c r="G608" i="1"/>
  <c r="H626" i="1"/>
  <c r="G626" i="1"/>
  <c r="H369" i="1"/>
  <c r="G369" i="1"/>
  <c r="H433" i="1"/>
  <c r="G433" i="1"/>
  <c r="H476" i="1"/>
  <c r="G476" i="1"/>
  <c r="H526" i="1"/>
  <c r="G526" i="1"/>
  <c r="H583" i="1"/>
  <c r="G583" i="1"/>
  <c r="H589" i="1"/>
  <c r="G589" i="1"/>
  <c r="G266" i="1"/>
  <c r="H263" i="1"/>
  <c r="G265" i="1"/>
  <c r="H267" i="1"/>
  <c r="G269"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H354" i="1"/>
  <c r="H357" i="1"/>
  <c r="G357" i="1"/>
  <c r="G358" i="1"/>
  <c r="H366" i="1"/>
  <c r="H373" i="1"/>
  <c r="G373" i="1"/>
  <c r="G374" i="1"/>
  <c r="H382" i="1"/>
  <c r="G384" i="1"/>
  <c r="H389" i="1"/>
  <c r="G389" i="1"/>
  <c r="G390" i="1"/>
  <c r="H398" i="1"/>
  <c r="G400" i="1"/>
  <c r="H405" i="1"/>
  <c r="G405" i="1"/>
  <c r="G406" i="1"/>
  <c r="H430" i="1"/>
  <c r="G432" i="1"/>
  <c r="H437" i="1"/>
  <c r="G437" i="1"/>
  <c r="G438" i="1"/>
  <c r="H446" i="1"/>
  <c r="G448" i="1"/>
  <c r="H453" i="1"/>
  <c r="G453" i="1"/>
  <c r="G45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G598" i="1"/>
  <c r="G601" i="1"/>
  <c r="H604" i="1"/>
  <c r="G604" i="1"/>
  <c r="G614" i="1"/>
  <c r="G617" i="1"/>
  <c r="H620" i="1"/>
  <c r="G620" i="1"/>
  <c r="H628" i="1"/>
  <c r="G628"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3" i="1"/>
  <c r="G1263" i="1"/>
  <c r="H1265" i="1"/>
  <c r="G1265" i="1"/>
  <c r="H1267" i="1"/>
  <c r="G1267" i="1"/>
  <c r="H1269" i="1"/>
  <c r="G1269" i="1"/>
  <c r="H1271" i="1"/>
  <c r="G1271" i="1"/>
  <c r="H1273" i="1"/>
  <c r="G1273" i="1"/>
  <c r="H1275" i="1"/>
  <c r="G1275" i="1"/>
  <c r="H1277" i="1"/>
  <c r="G1277" i="1"/>
  <c r="H1279" i="1"/>
  <c r="G1279" i="1"/>
  <c r="H1281" i="1"/>
  <c r="G1281" i="1"/>
  <c r="H1285" i="1"/>
  <c r="G1285" i="1"/>
  <c r="H1305" i="1"/>
  <c r="G1305" i="1"/>
  <c r="H1313" i="1"/>
  <c r="G1313" i="1"/>
  <c r="H1321" i="1"/>
  <c r="G1321" i="1"/>
  <c r="G1546" i="1"/>
  <c r="I1546" i="1" s="1"/>
  <c r="J1546" i="1"/>
  <c r="H1546" i="1"/>
  <c r="H1594" i="1"/>
  <c r="G1594" i="1"/>
  <c r="H1622" i="1"/>
  <c r="G1622" i="1"/>
  <c r="H1626" i="1"/>
  <c r="G1626" i="1"/>
  <c r="H1630" i="1"/>
  <c r="G1630" i="1"/>
  <c r="H1634" i="1"/>
  <c r="G1634" i="1"/>
  <c r="H1638" i="1"/>
  <c r="G1638" i="1"/>
  <c r="H1642" i="1"/>
  <c r="G1642" i="1"/>
  <c r="H1646" i="1"/>
  <c r="G1646" i="1"/>
  <c r="H1650" i="1"/>
  <c r="G1650" i="1"/>
  <c r="H1654" i="1"/>
  <c r="G1654" i="1"/>
  <c r="H1658" i="1"/>
  <c r="G1658" i="1"/>
  <c r="H1662" i="1"/>
  <c r="G1662" i="1"/>
  <c r="H1666" i="1"/>
  <c r="G1666" i="1"/>
  <c r="G890" i="1"/>
  <c r="G894" i="1"/>
  <c r="G898" i="1"/>
  <c r="G902" i="1"/>
  <c r="G906" i="1"/>
  <c r="G910" i="1"/>
  <c r="G914" i="1"/>
  <c r="G918" i="1"/>
  <c r="G922" i="1"/>
  <c r="G926" i="1"/>
  <c r="G930" i="1"/>
  <c r="G934" i="1"/>
  <c r="G938" i="1"/>
  <c r="G942" i="1"/>
  <c r="G94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57" i="1"/>
  <c r="G1257" i="1"/>
  <c r="H1289" i="1"/>
  <c r="G1289" i="1"/>
  <c r="H1297" i="1"/>
  <c r="G1297" i="1"/>
  <c r="H1331" i="1"/>
  <c r="G1331" i="1"/>
  <c r="H1347" i="1"/>
  <c r="G1347" i="1"/>
  <c r="H1363" i="1"/>
  <c r="G1363" i="1"/>
  <c r="G1542" i="1"/>
  <c r="J1542" i="1"/>
  <c r="H1542"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0" i="1"/>
  <c r="G1260" i="1"/>
  <c r="H1262" i="1"/>
  <c r="G1262" i="1"/>
  <c r="H1264" i="1"/>
  <c r="G1264" i="1"/>
  <c r="H1266" i="1"/>
  <c r="G1266" i="1"/>
  <c r="H1268" i="1"/>
  <c r="G1268" i="1"/>
  <c r="H1270" i="1"/>
  <c r="G1270" i="1"/>
  <c r="H1272" i="1"/>
  <c r="G1272" i="1"/>
  <c r="H1274" i="1"/>
  <c r="G1274" i="1"/>
  <c r="H1276" i="1"/>
  <c r="G1276" i="1"/>
  <c r="H1278" i="1"/>
  <c r="G1278" i="1"/>
  <c r="H1280" i="1"/>
  <c r="G1280" i="1"/>
  <c r="H1301" i="1"/>
  <c r="G1301" i="1"/>
  <c r="H1309" i="1"/>
  <c r="G1309" i="1"/>
  <c r="H1317" i="1"/>
  <c r="G1317" i="1"/>
  <c r="H1325" i="1"/>
  <c r="G1325"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56" i="1"/>
  <c r="G1256" i="1"/>
  <c r="H1258" i="1"/>
  <c r="G1258" i="1"/>
  <c r="H1293" i="1"/>
  <c r="G1293" i="1"/>
  <c r="H1339" i="1"/>
  <c r="G1339" i="1"/>
  <c r="H1355" i="1"/>
  <c r="G1355" i="1"/>
  <c r="H1371" i="1"/>
  <c r="G1371" i="1"/>
  <c r="H1602" i="1"/>
  <c r="G1544" i="1"/>
  <c r="I1544" i="1" s="1"/>
  <c r="J1544" i="1"/>
  <c r="H1589" i="1"/>
  <c r="G1589" i="1"/>
  <c r="H1282" i="1"/>
  <c r="G1284" i="1"/>
  <c r="H1286" i="1"/>
  <c r="G1288" i="1"/>
  <c r="G1292" i="1"/>
  <c r="G1296" i="1"/>
  <c r="G1304" i="1"/>
  <c r="G1308" i="1"/>
  <c r="G1312" i="1"/>
  <c r="G1316" i="1"/>
  <c r="G1320" i="1"/>
  <c r="G1324" i="1"/>
  <c r="G1333" i="1"/>
  <c r="G1341" i="1"/>
  <c r="G1349" i="1"/>
  <c r="G1357" i="1"/>
  <c r="G1365" i="1"/>
  <c r="G1373" i="1"/>
  <c r="I1541" i="1"/>
  <c r="I1545" i="1"/>
  <c r="H1586" i="1"/>
  <c r="G1586" i="1"/>
  <c r="H1597" i="1"/>
  <c r="G1597" i="1"/>
  <c r="H1328" i="1"/>
  <c r="H1332" i="1"/>
  <c r="H1336" i="1"/>
  <c r="H1340" i="1"/>
  <c r="H1344" i="1"/>
  <c r="H1348" i="1"/>
  <c r="H1352" i="1"/>
  <c r="H1356" i="1"/>
  <c r="H1360" i="1"/>
  <c r="H1364" i="1"/>
  <c r="H1368" i="1"/>
  <c r="H1372" i="1"/>
  <c r="H1376" i="1"/>
  <c r="H1380" i="1"/>
  <c r="H1384" i="1"/>
  <c r="H1388" i="1"/>
  <c r="H1392" i="1"/>
  <c r="H1396" i="1"/>
  <c r="H1400" i="1"/>
  <c r="H1403" i="1"/>
  <c r="H1407" i="1"/>
  <c r="H1411" i="1"/>
  <c r="H1415" i="1"/>
  <c r="H1419" i="1"/>
  <c r="H1423" i="1"/>
  <c r="H1427" i="1"/>
  <c r="H1434" i="1"/>
  <c r="H1438" i="1"/>
  <c r="H1442" i="1"/>
  <c r="H1446" i="1"/>
  <c r="H1450" i="1"/>
  <c r="H1454" i="1"/>
  <c r="H1458" i="1"/>
  <c r="H1462" i="1"/>
  <c r="H1466" i="1"/>
  <c r="H1470" i="1"/>
  <c r="H1474" i="1"/>
  <c r="H1478" i="1"/>
  <c r="H1482" i="1"/>
  <c r="H1489" i="1"/>
  <c r="H1493" i="1"/>
  <c r="H1497" i="1"/>
  <c r="H1501" i="1"/>
  <c r="H1505" i="1"/>
  <c r="H1509" i="1"/>
  <c r="H1512" i="1"/>
  <c r="H1516" i="1"/>
  <c r="H1520" i="1"/>
  <c r="H1524" i="1"/>
  <c r="H1528" i="1"/>
  <c r="H1532" i="1"/>
  <c r="H1536" i="1"/>
  <c r="H1548" i="1"/>
  <c r="G1548" i="1"/>
  <c r="H1550" i="1"/>
  <c r="G1550" i="1"/>
  <c r="H1552" i="1"/>
  <c r="G1552" i="1"/>
  <c r="H1554" i="1"/>
  <c r="G1554" i="1"/>
  <c r="H1558" i="1"/>
  <c r="G1558" i="1"/>
  <c r="H1560" i="1"/>
  <c r="G1560" i="1"/>
  <c r="H1562" i="1"/>
  <c r="G1562" i="1"/>
  <c r="H1565" i="1"/>
  <c r="G1565" i="1"/>
  <c r="H1567" i="1"/>
  <c r="G1567" i="1"/>
  <c r="H1569" i="1"/>
  <c r="G1569" i="1"/>
  <c r="H1571" i="1"/>
  <c r="G1571" i="1"/>
  <c r="H1573" i="1"/>
  <c r="G1573" i="1"/>
  <c r="H1575" i="1"/>
  <c r="G1575" i="1"/>
  <c r="H1577" i="1"/>
  <c r="G1577" i="1"/>
  <c r="I1579" i="1"/>
  <c r="I1581" i="1"/>
  <c r="H1593" i="1"/>
  <c r="G1593" i="1"/>
  <c r="H1606" i="1"/>
  <c r="G1606" i="1"/>
  <c r="H1610" i="1"/>
  <c r="G1610" i="1"/>
  <c r="H1614" i="1"/>
  <c r="G1614" i="1"/>
  <c r="H1618" i="1"/>
  <c r="G1618"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H1378" i="1"/>
  <c r="H1382" i="1"/>
  <c r="H1386" i="1"/>
  <c r="H1390" i="1"/>
  <c r="H1394" i="1"/>
  <c r="H1398" i="1"/>
  <c r="H1405" i="1"/>
  <c r="H1409" i="1"/>
  <c r="H1413" i="1"/>
  <c r="H1417" i="1"/>
  <c r="H1421" i="1"/>
  <c r="H1425" i="1"/>
  <c r="H1429" i="1"/>
  <c r="H1432" i="1"/>
  <c r="H1436" i="1"/>
  <c r="H1440" i="1"/>
  <c r="H1444" i="1"/>
  <c r="H1448" i="1"/>
  <c r="H1452" i="1"/>
  <c r="H1456" i="1"/>
  <c r="H1460" i="1"/>
  <c r="H1464" i="1"/>
  <c r="H1468" i="1"/>
  <c r="H1472" i="1"/>
  <c r="H1476" i="1"/>
  <c r="H1480" i="1"/>
  <c r="H1484" i="1"/>
  <c r="H1487" i="1"/>
  <c r="H1491" i="1"/>
  <c r="H1495" i="1"/>
  <c r="H1499" i="1"/>
  <c r="H1503" i="1"/>
  <c r="H1507" i="1"/>
  <c r="H1514" i="1"/>
  <c r="H1518" i="1"/>
  <c r="H1522" i="1"/>
  <c r="H1526" i="1"/>
  <c r="H1530" i="1"/>
  <c r="H1534" i="1"/>
  <c r="H1540" i="1"/>
  <c r="I1549" i="1"/>
  <c r="I1551" i="1"/>
  <c r="I1553" i="1"/>
  <c r="I1557" i="1"/>
  <c r="I1559" i="1"/>
  <c r="I1561" i="1"/>
  <c r="I1564" i="1"/>
  <c r="I1566" i="1"/>
  <c r="I1568" i="1"/>
  <c r="I1570" i="1"/>
  <c r="H1572" i="1"/>
  <c r="G1572" i="1"/>
  <c r="I1574" i="1"/>
  <c r="I1576" i="1"/>
  <c r="H1578" i="1"/>
  <c r="G1578" i="1"/>
  <c r="H1580" i="1"/>
  <c r="G1580" i="1"/>
  <c r="H1582" i="1"/>
  <c r="H1585" i="1"/>
  <c r="G1585" i="1"/>
  <c r="H1601" i="1"/>
  <c r="G1601" i="1"/>
  <c r="E535" i="4"/>
  <c r="F49" i="4"/>
  <c r="D106" i="4"/>
  <c r="F165" i="4"/>
  <c r="D321" i="4"/>
  <c r="F355" i="4"/>
  <c r="D354" i="4"/>
  <c r="F480" i="4"/>
  <c r="D479" i="4"/>
  <c r="D522" i="4"/>
  <c r="E7" i="5"/>
  <c r="G337" i="9"/>
  <c r="E337" i="9" s="1"/>
  <c r="B337" i="9" s="1"/>
  <c r="F197" i="5"/>
  <c r="E255" i="5"/>
  <c r="D1259" i="1" s="1"/>
  <c r="F297" i="5"/>
  <c r="D296" i="5"/>
  <c r="E89" i="6"/>
  <c r="D1485" i="1" s="1"/>
  <c r="F273" i="4"/>
  <c r="E308" i="4"/>
  <c r="F361" i="4"/>
  <c r="F379" i="4"/>
  <c r="D373" i="4"/>
  <c r="D360" i="4" s="1"/>
  <c r="D648" i="4"/>
  <c r="H314" i="9"/>
  <c r="E88" i="5"/>
  <c r="D178" i="5"/>
  <c r="F181" i="5"/>
  <c r="F115" i="6"/>
  <c r="D114" i="6"/>
  <c r="H1547" i="1"/>
  <c r="G1605" i="1"/>
  <c r="G1609" i="1"/>
  <c r="G1613" i="1"/>
  <c r="G1617" i="1"/>
  <c r="G1625" i="1"/>
  <c r="G1629" i="1"/>
  <c r="G1633" i="1"/>
  <c r="G1637" i="1"/>
  <c r="G1641" i="1"/>
  <c r="G1645" i="1"/>
  <c r="G1649" i="1"/>
  <c r="G1653" i="1"/>
  <c r="G1657" i="1"/>
  <c r="G1661" i="1"/>
  <c r="G1665" i="1"/>
  <c r="G1668" i="1"/>
  <c r="G1671" i="1"/>
  <c r="H1674" i="1"/>
  <c r="G1676" i="1"/>
  <c r="G1679" i="1"/>
  <c r="H1682" i="1"/>
  <c r="G1684" i="1"/>
  <c r="F44" i="4"/>
  <c r="D43" i="4"/>
  <c r="D6" i="4" s="1"/>
  <c r="E106" i="4"/>
  <c r="D102" i="1" s="1"/>
  <c r="F129" i="4"/>
  <c r="D202" i="4"/>
  <c r="F222" i="4"/>
  <c r="D221" i="4"/>
  <c r="F407" i="4"/>
  <c r="D406" i="4"/>
  <c r="F428" i="4"/>
  <c r="E431" i="4"/>
  <c r="E491" i="4"/>
  <c r="D485" i="1" s="1"/>
  <c r="E522" i="4"/>
  <c r="D516" i="1" s="1"/>
  <c r="F542" i="4"/>
  <c r="D536" i="4"/>
  <c r="D571" i="4"/>
  <c r="D584" i="4"/>
  <c r="F589" i="4"/>
  <c r="F598" i="4"/>
  <c r="D597" i="4"/>
  <c r="F120" i="5"/>
  <c r="D119" i="5"/>
  <c r="H336" i="9"/>
  <c r="E177" i="5"/>
  <c r="D82" i="4"/>
  <c r="F125" i="4"/>
  <c r="H24" i="9"/>
  <c r="F153" i="4"/>
  <c r="G24" i="9"/>
  <c r="D164" i="4"/>
  <c r="D152" i="4" s="1"/>
  <c r="D309" i="4"/>
  <c r="E360" i="4"/>
  <c r="F432" i="4"/>
  <c r="D431" i="4"/>
  <c r="D466" i="4"/>
  <c r="F473" i="4"/>
  <c r="F492" i="4"/>
  <c r="D491" i="4"/>
  <c r="F8" i="5"/>
  <c r="G338" i="9"/>
  <c r="E338" i="9" s="1"/>
  <c r="B338" i="9" s="1"/>
  <c r="F203" i="5"/>
  <c r="E5" i="6"/>
  <c r="D35" i="6"/>
  <c r="D5" i="7"/>
  <c r="B37" i="9"/>
  <c r="B53" i="9"/>
  <c r="D12" i="5"/>
  <c r="D7" i="5" s="1"/>
  <c r="D70" i="5"/>
  <c r="G316" i="9"/>
  <c r="G315" i="9"/>
  <c r="D219" i="5"/>
  <c r="D255" i="5"/>
  <c r="D5" i="6"/>
  <c r="D89"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M228" i="9"/>
  <c r="G211" i="9"/>
  <c r="E211" i="9" s="1"/>
  <c r="B211" i="9" s="1"/>
  <c r="G210" i="9"/>
  <c r="E210" i="9" s="1"/>
  <c r="B210" i="9" s="1"/>
  <c r="G209" i="9"/>
  <c r="E209" i="9" s="1"/>
  <c r="B209" i="9" s="1"/>
  <c r="G208" i="9"/>
  <c r="E208" i="9" s="1"/>
  <c r="B208"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9" i="9"/>
  <c r="E189" i="9" s="1"/>
  <c r="B189" i="9" s="1"/>
  <c r="G185" i="9"/>
  <c r="E185" i="9" s="1"/>
  <c r="B185" i="9" s="1"/>
  <c r="G181" i="9"/>
  <c r="E181" i="9" s="1"/>
  <c r="B181" i="9" s="1"/>
  <c r="G180" i="9"/>
  <c r="E180" i="9" s="1"/>
  <c r="B180" i="9" s="1"/>
  <c r="G179" i="9"/>
  <c r="G178" i="9"/>
  <c r="E178" i="9" s="1"/>
  <c r="B178" i="9" s="1"/>
  <c r="G177" i="9"/>
  <c r="E177" i="9" s="1"/>
  <c r="B177" i="9" s="1"/>
  <c r="G176" i="9"/>
  <c r="E176" i="9" s="1"/>
  <c r="B176" i="9" s="1"/>
  <c r="G175" i="9"/>
  <c r="E175" i="9" s="1"/>
  <c r="B175" i="9" s="1"/>
  <c r="G174" i="9"/>
  <c r="E174" i="9" s="1"/>
  <c r="B174" i="9" s="1"/>
  <c r="G190" i="9"/>
  <c r="E190" i="9" s="1"/>
  <c r="B190" i="9" s="1"/>
  <c r="G186" i="9"/>
  <c r="E186" i="9" s="1"/>
  <c r="B186" i="9" s="1"/>
  <c r="G182" i="9"/>
  <c r="E182" i="9" s="1"/>
  <c r="B182"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1" i="9"/>
  <c r="E191" i="9" s="1"/>
  <c r="B191" i="9" s="1"/>
  <c r="G187" i="9"/>
  <c r="E187" i="9" s="1"/>
  <c r="B187" i="9" s="1"/>
  <c r="G183" i="9"/>
  <c r="E183" i="9" s="1"/>
  <c r="B183" i="9" s="1"/>
  <c r="G188" i="9"/>
  <c r="E188" i="9" s="1"/>
  <c r="B188" i="9" s="1"/>
  <c r="H180" i="9"/>
  <c r="G192" i="9"/>
  <c r="E192" i="9" s="1"/>
  <c r="B192" i="9" s="1"/>
  <c r="G184" i="9"/>
  <c r="E184" i="9" s="1"/>
  <c r="B184" i="9" s="1"/>
  <c r="H179" i="9"/>
  <c r="B29" i="9"/>
  <c r="B45" i="9"/>
  <c r="B61" i="9"/>
  <c r="B69" i="9"/>
  <c r="B77" i="9"/>
  <c r="B85" i="9"/>
  <c r="B93" i="9"/>
  <c r="B101" i="9"/>
  <c r="B109" i="9"/>
  <c r="B117" i="9"/>
  <c r="E314" i="9"/>
  <c r="B314" i="9" s="1"/>
  <c r="H316" i="9"/>
  <c r="H315" i="9"/>
  <c r="E27" i="9"/>
  <c r="B27" i="9" s="1"/>
  <c r="B33" i="9"/>
  <c r="E43" i="9"/>
  <c r="B43" i="9" s="1"/>
  <c r="E51" i="9"/>
  <c r="B51" i="9" s="1"/>
  <c r="E59" i="9"/>
  <c r="B59" i="9" s="1"/>
  <c r="E67" i="9"/>
  <c r="B67" i="9" s="1"/>
  <c r="E75" i="9"/>
  <c r="B75" i="9" s="1"/>
  <c r="E83" i="9"/>
  <c r="B83" i="9" s="1"/>
  <c r="E91" i="9"/>
  <c r="B91" i="9" s="1"/>
  <c r="E99" i="9"/>
  <c r="B99" i="9" s="1"/>
  <c r="E127" i="9"/>
  <c r="B127" i="9" s="1"/>
  <c r="E131" i="9"/>
  <c r="B131" i="9" s="1"/>
  <c r="E135" i="9"/>
  <c r="B135" i="9" s="1"/>
  <c r="E139" i="9"/>
  <c r="B139" i="9" s="1"/>
  <c r="E143" i="9"/>
  <c r="B143" i="9" s="1"/>
  <c r="E147" i="9"/>
  <c r="B147" i="9" s="1"/>
  <c r="E151" i="9"/>
  <c r="B151" i="9" s="1"/>
  <c r="E155" i="9"/>
  <c r="B155" i="9" s="1"/>
  <c r="B157" i="9"/>
  <c r="B161" i="9"/>
  <c r="B165" i="9"/>
  <c r="B169" i="9"/>
  <c r="B168" i="9"/>
  <c r="B172" i="9"/>
  <c r="B229" i="9"/>
  <c r="B244" i="9"/>
  <c r="B245" i="9"/>
  <c r="B260" i="9"/>
  <c r="B261" i="9"/>
  <c r="B276" i="9"/>
  <c r="B277" i="9"/>
  <c r="F234" i="9"/>
  <c r="B234" i="9" s="1"/>
  <c r="B239" i="9"/>
  <c r="F250" i="9"/>
  <c r="B250" i="9" s="1"/>
  <c r="B255" i="9"/>
  <c r="F266" i="9"/>
  <c r="B266" i="9" s="1"/>
  <c r="B271" i="9"/>
  <c r="F282" i="9"/>
  <c r="B282" i="9" s="1"/>
  <c r="B287" i="9"/>
  <c r="B291" i="9"/>
  <c r="B317" i="9"/>
  <c r="B321" i="9"/>
  <c r="B325" i="9"/>
  <c r="B329" i="9"/>
  <c r="B333" i="9"/>
  <c r="F233" i="9"/>
  <c r="B233" i="9" s="1"/>
  <c r="F241" i="9"/>
  <c r="B241" i="9" s="1"/>
  <c r="F249" i="9"/>
  <c r="B249" i="9" s="1"/>
  <c r="F257" i="9"/>
  <c r="B257" i="9" s="1"/>
  <c r="F265" i="9"/>
  <c r="B265" i="9" s="1"/>
  <c r="F273" i="9"/>
  <c r="B273" i="9" s="1"/>
  <c r="F281" i="9"/>
  <c r="B281" i="9" s="1"/>
  <c r="F289" i="9"/>
  <c r="B289" i="9" s="1"/>
  <c r="F290" i="9"/>
  <c r="B290" i="9" s="1"/>
  <c r="E319" i="9"/>
  <c r="B319" i="9" s="1"/>
  <c r="E323" i="9"/>
  <c r="B323" i="9" s="1"/>
  <c r="E327" i="9"/>
  <c r="B327" i="9" s="1"/>
  <c r="E331" i="9"/>
  <c r="B331" i="9" s="1"/>
  <c r="B235" i="9"/>
  <c r="B243" i="9"/>
  <c r="B251" i="9"/>
  <c r="B259" i="9"/>
  <c r="B267" i="9"/>
  <c r="B275" i="9"/>
  <c r="B283" i="9"/>
  <c r="B313" i="9"/>
  <c r="B320" i="9"/>
  <c r="B324" i="9"/>
  <c r="B328" i="9"/>
  <c r="B332" i="9"/>
  <c r="E335" i="9"/>
  <c r="B335" i="9" s="1"/>
  <c r="D44" i="8" l="1"/>
  <c r="G343" i="9" s="1"/>
  <c r="E343" i="9" s="1"/>
  <c r="B343" i="9" s="1"/>
  <c r="I1542" i="1"/>
  <c r="D1510" i="1"/>
  <c r="I30" i="3"/>
  <c r="E315" i="9"/>
  <c r="B315" i="9" s="1"/>
  <c r="F228" i="9"/>
  <c r="B228" i="9" s="1"/>
  <c r="F647" i="4"/>
  <c r="G641" i="1"/>
  <c r="H641" i="1"/>
  <c r="H422" i="1"/>
  <c r="G270" i="1"/>
  <c r="G258" i="1"/>
  <c r="E152" i="4"/>
  <c r="F152" i="4" s="1"/>
  <c r="G130" i="1"/>
  <c r="E6" i="4"/>
  <c r="F6" i="4" s="1"/>
  <c r="H18" i="3"/>
  <c r="D299" i="4"/>
  <c r="C148" i="1"/>
  <c r="F7" i="5"/>
  <c r="H22" i="3"/>
  <c r="C1012" i="1"/>
  <c r="D300" i="4"/>
  <c r="H17" i="3"/>
  <c r="C2" i="1"/>
  <c r="F360" i="4"/>
  <c r="C355" i="1"/>
  <c r="F584" i="4"/>
  <c r="C578" i="1"/>
  <c r="F406" i="4"/>
  <c r="C401" i="1"/>
  <c r="F114" i="6"/>
  <c r="H30" i="3"/>
  <c r="C1510" i="1"/>
  <c r="F522" i="4"/>
  <c r="C516" i="1"/>
  <c r="F255" i="5"/>
  <c r="C1259" i="1"/>
  <c r="E316" i="9"/>
  <c r="B316" i="9" s="1"/>
  <c r="H28" i="3"/>
  <c r="F35" i="6"/>
  <c r="C1431" i="1"/>
  <c r="E24" i="9"/>
  <c r="F82" i="4"/>
  <c r="C78" i="1"/>
  <c r="I24" i="3"/>
  <c r="D1181" i="1"/>
  <c r="F597" i="4"/>
  <c r="C591" i="1"/>
  <c r="F571" i="4"/>
  <c r="C565" i="1"/>
  <c r="F479" i="4"/>
  <c r="C473" i="1"/>
  <c r="F321" i="4"/>
  <c r="C316" i="1"/>
  <c r="I1578" i="1"/>
  <c r="I1573" i="1"/>
  <c r="I1569" i="1"/>
  <c r="I1565" i="1"/>
  <c r="I1560" i="1"/>
  <c r="I1554" i="1"/>
  <c r="I1550" i="1"/>
  <c r="H27" i="3"/>
  <c r="C1401" i="1"/>
  <c r="D141" i="6"/>
  <c r="F5" i="6"/>
  <c r="F491" i="4"/>
  <c r="C485" i="1"/>
  <c r="F202" i="4"/>
  <c r="C198" i="1"/>
  <c r="E310" i="9"/>
  <c r="B310" i="9" s="1"/>
  <c r="D251" i="5"/>
  <c r="D69" i="5"/>
  <c r="F70" i="5"/>
  <c r="C1075" i="1"/>
  <c r="E141" i="6"/>
  <c r="I27" i="3"/>
  <c r="D1401" i="1"/>
  <c r="E418" i="4"/>
  <c r="D413" i="1" s="1"/>
  <c r="D355" i="1"/>
  <c r="D535" i="4"/>
  <c r="F536" i="4"/>
  <c r="C530" i="1"/>
  <c r="E430" i="4"/>
  <c r="D425" i="1"/>
  <c r="F221" i="4"/>
  <c r="C217" i="1"/>
  <c r="F648" i="4"/>
  <c r="C642" i="1"/>
  <c r="F296" i="5"/>
  <c r="C1300" i="1"/>
  <c r="G346" i="9"/>
  <c r="E346" i="9" s="1"/>
  <c r="H33" i="3"/>
  <c r="C1538" i="1"/>
  <c r="D430" i="4"/>
  <c r="F431" i="4"/>
  <c r="C425" i="1"/>
  <c r="F164" i="4"/>
  <c r="C160" i="1"/>
  <c r="E69" i="5"/>
  <c r="E6" i="5" s="1"/>
  <c r="D1093" i="1"/>
  <c r="F106" i="4"/>
  <c r="C102" i="1"/>
  <c r="E179" i="9"/>
  <c r="B179" i="9" s="1"/>
  <c r="B207" i="9"/>
  <c r="C1485" i="1"/>
  <c r="F89" i="6"/>
  <c r="G339" i="9"/>
  <c r="E339" i="9" s="1"/>
  <c r="B339" i="9" s="1"/>
  <c r="F219" i="5"/>
  <c r="C1223" i="1"/>
  <c r="F12" i="5"/>
  <c r="C1017" i="1"/>
  <c r="E251" i="5"/>
  <c r="F466" i="4"/>
  <c r="C460" i="1"/>
  <c r="F309" i="4"/>
  <c r="D308" i="4"/>
  <c r="D422" i="4" s="1"/>
  <c r="C304" i="1"/>
  <c r="F119" i="5"/>
  <c r="C1124" i="1"/>
  <c r="F43" i="4"/>
  <c r="C39" i="1"/>
  <c r="G336" i="9"/>
  <c r="E336" i="9" s="1"/>
  <c r="B336" i="9" s="1"/>
  <c r="F178" i="5"/>
  <c r="D177" i="5"/>
  <c r="C1182" i="1"/>
  <c r="F373" i="4"/>
  <c r="C368" i="1"/>
  <c r="E417" i="4"/>
  <c r="D412" i="1" s="1"/>
  <c r="D303" i="1"/>
  <c r="I22" i="3"/>
  <c r="D1012" i="1"/>
  <c r="F354" i="4"/>
  <c r="C349" i="1"/>
  <c r="E640" i="4"/>
  <c r="D634" i="1" s="1"/>
  <c r="D529" i="1"/>
  <c r="I1580" i="1"/>
  <c r="I1575" i="1"/>
  <c r="I1567" i="1"/>
  <c r="I1562" i="1"/>
  <c r="I1558" i="1"/>
  <c r="I1552" i="1"/>
  <c r="I1548" i="1"/>
  <c r="C1621" i="1" l="1"/>
  <c r="H1621" i="1" s="1"/>
  <c r="I39" i="3"/>
  <c r="G344" i="9"/>
  <c r="E344" i="9" s="1"/>
  <c r="B344" i="9" s="1"/>
  <c r="H19" i="9"/>
  <c r="E19" i="9" s="1"/>
  <c r="B19" i="9" s="1"/>
  <c r="K1481" i="9"/>
  <c r="D148" i="1"/>
  <c r="G148" i="1" s="1"/>
  <c r="I18" i="3"/>
  <c r="E299" i="4"/>
  <c r="D295" i="1" s="1"/>
  <c r="E422" i="4"/>
  <c r="E643" i="4" s="1"/>
  <c r="D2" i="1"/>
  <c r="H2" i="1" s="1"/>
  <c r="I17" i="3"/>
  <c r="D643" i="4"/>
  <c r="F422" i="4"/>
  <c r="C417" i="1"/>
  <c r="H24" i="3"/>
  <c r="F177" i="5"/>
  <c r="D176" i="5"/>
  <c r="C1181" i="1"/>
  <c r="I25" i="3"/>
  <c r="D1255" i="1"/>
  <c r="H1093" i="1"/>
  <c r="G1093" i="1"/>
  <c r="H642" i="1"/>
  <c r="G642" i="1"/>
  <c r="H23" i="3"/>
  <c r="F69" i="5"/>
  <c r="C1074" i="1"/>
  <c r="B24" i="9"/>
  <c r="H401" i="1"/>
  <c r="G401" i="1"/>
  <c r="D418" i="4"/>
  <c r="H1012" i="1"/>
  <c r="G1012" i="1"/>
  <c r="H148" i="1"/>
  <c r="H368" i="1"/>
  <c r="G368" i="1"/>
  <c r="H1124" i="1"/>
  <c r="G1124" i="1"/>
  <c r="H1017" i="1"/>
  <c r="G1017" i="1"/>
  <c r="I23" i="3"/>
  <c r="D1074" i="1"/>
  <c r="B346" i="9"/>
  <c r="E345" i="9"/>
  <c r="I10" i="3" s="1"/>
  <c r="E639" i="4"/>
  <c r="D633" i="1" s="1"/>
  <c r="D424" i="1"/>
  <c r="I31" i="3"/>
  <c r="D1537" i="1"/>
  <c r="H25" i="3"/>
  <c r="F251" i="5"/>
  <c r="C1255" i="1"/>
  <c r="H485" i="1"/>
  <c r="G485" i="1"/>
  <c r="H1401" i="1"/>
  <c r="G1401" i="1"/>
  <c r="H473" i="1"/>
  <c r="G473" i="1"/>
  <c r="H591" i="1"/>
  <c r="G591" i="1"/>
  <c r="E176" i="5"/>
  <c r="D1180" i="1" s="1"/>
  <c r="H1431" i="1"/>
  <c r="G1431" i="1"/>
  <c r="H1259" i="1"/>
  <c r="G1259" i="1"/>
  <c r="H1510" i="1"/>
  <c r="G1510" i="1"/>
  <c r="E342" i="9"/>
  <c r="C296" i="1"/>
  <c r="D6" i="5"/>
  <c r="D301" i="4"/>
  <c r="D423" i="4"/>
  <c r="D424" i="4" s="1"/>
  <c r="C295" i="1"/>
  <c r="D1011" i="1"/>
  <c r="H460" i="1"/>
  <c r="G460" i="1"/>
  <c r="H102" i="1"/>
  <c r="G102" i="1"/>
  <c r="H160" i="1"/>
  <c r="G160" i="1"/>
  <c r="D639" i="4"/>
  <c r="F430" i="4"/>
  <c r="C424" i="1"/>
  <c r="H1300" i="1"/>
  <c r="G1300" i="1"/>
  <c r="H217" i="1"/>
  <c r="G217" i="1"/>
  <c r="H530" i="1"/>
  <c r="G530" i="1"/>
  <c r="H1075" i="1"/>
  <c r="G1075" i="1"/>
  <c r="H78" i="1"/>
  <c r="G78" i="1"/>
  <c r="H578" i="1"/>
  <c r="G578" i="1"/>
  <c r="H355" i="1"/>
  <c r="G355" i="1"/>
  <c r="F308" i="4"/>
  <c r="D417" i="4"/>
  <c r="C303" i="1"/>
  <c r="H425" i="1"/>
  <c r="G425" i="1"/>
  <c r="F535" i="4"/>
  <c r="D640" i="4"/>
  <c r="C529" i="1"/>
  <c r="H31" i="3"/>
  <c r="F141" i="6"/>
  <c r="C1537" i="1"/>
  <c r="H349" i="1"/>
  <c r="G349" i="1"/>
  <c r="H1182" i="1"/>
  <c r="G1182" i="1"/>
  <c r="H39" i="1"/>
  <c r="G39" i="1"/>
  <c r="H304" i="1"/>
  <c r="G304" i="1"/>
  <c r="H1223" i="1"/>
  <c r="G1223" i="1"/>
  <c r="H1485" i="1"/>
  <c r="G1485" i="1"/>
  <c r="H1538" i="1"/>
  <c r="G1538" i="1"/>
  <c r="H198" i="1"/>
  <c r="G198" i="1"/>
  <c r="G348" i="9"/>
  <c r="E348" i="9" s="1"/>
  <c r="H316" i="1"/>
  <c r="G316" i="1"/>
  <c r="G565" i="1"/>
  <c r="H565" i="1"/>
  <c r="H516" i="1"/>
  <c r="G516" i="1"/>
  <c r="H11" i="3" l="1"/>
  <c r="I11" i="3" s="1"/>
  <c r="G1621" i="1"/>
  <c r="E301" i="4"/>
  <c r="D297" i="1" s="1"/>
  <c r="E300" i="4"/>
  <c r="D296" i="1" s="1"/>
  <c r="H296" i="1" s="1"/>
  <c r="E423" i="4"/>
  <c r="D418" i="1" s="1"/>
  <c r="F299" i="4"/>
  <c r="D417" i="1"/>
  <c r="G417" i="1" s="1"/>
  <c r="G2" i="1"/>
  <c r="C419" i="1"/>
  <c r="H299" i="9"/>
  <c r="F301" i="4"/>
  <c r="C297" i="1"/>
  <c r="F176" i="5"/>
  <c r="C1180" i="1"/>
  <c r="H417" i="1"/>
  <c r="H529" i="1"/>
  <c r="G529" i="1"/>
  <c r="F639" i="4"/>
  <c r="C633" i="1"/>
  <c r="E347" i="9"/>
  <c r="B348" i="9"/>
  <c r="H1537" i="1"/>
  <c r="G1537" i="1"/>
  <c r="F640" i="4"/>
  <c r="C634" i="1"/>
  <c r="H303" i="1"/>
  <c r="G303" i="1"/>
  <c r="H295" i="1"/>
  <c r="G295" i="1"/>
  <c r="G299" i="9"/>
  <c r="G306" i="9"/>
  <c r="E306" i="9" s="1"/>
  <c r="B306" i="9" s="1"/>
  <c r="F6" i="5"/>
  <c r="C1011" i="1"/>
  <c r="H1255" i="1"/>
  <c r="G1255" i="1"/>
  <c r="F418" i="4"/>
  <c r="C413" i="1"/>
  <c r="D637" i="1"/>
  <c r="E644" i="4"/>
  <c r="E645" i="4" s="1"/>
  <c r="H1181" i="1"/>
  <c r="G1181" i="1"/>
  <c r="F417" i="4"/>
  <c r="C412" i="1"/>
  <c r="H424" i="1"/>
  <c r="G424" i="1"/>
  <c r="D425" i="4"/>
  <c r="D644" i="4"/>
  <c r="C418" i="1"/>
  <c r="G20" i="9"/>
  <c r="H9" i="3"/>
  <c r="H1074" i="1"/>
  <c r="G1074" i="1"/>
  <c r="F643" i="4"/>
  <c r="D645" i="4"/>
  <c r="C637" i="1"/>
  <c r="N3" i="9" l="1"/>
  <c r="G296" i="1"/>
  <c r="F300" i="4"/>
  <c r="F423" i="4"/>
  <c r="E424" i="4"/>
  <c r="D419" i="1" s="1"/>
  <c r="H419" i="1" s="1"/>
  <c r="H20" i="9"/>
  <c r="E20" i="9" s="1"/>
  <c r="B20" i="9" s="1"/>
  <c r="E425" i="4"/>
  <c r="D420" i="1" s="1"/>
  <c r="D639" i="1"/>
  <c r="K3" i="9"/>
  <c r="I9" i="3"/>
  <c r="F425" i="4"/>
  <c r="C420" i="1"/>
  <c r="H412" i="1"/>
  <c r="G412" i="1"/>
  <c r="H633" i="1"/>
  <c r="G633" i="1"/>
  <c r="H1180" i="1"/>
  <c r="G1180" i="1"/>
  <c r="H418" i="1"/>
  <c r="G418" i="1"/>
  <c r="E299" i="9"/>
  <c r="F645" i="4"/>
  <c r="D649" i="4"/>
  <c r="C639" i="1"/>
  <c r="D646" i="4"/>
  <c r="F644" i="4"/>
  <c r="C638" i="1"/>
  <c r="H413" i="1"/>
  <c r="G413" i="1"/>
  <c r="H8" i="3"/>
  <c r="H1011" i="1"/>
  <c r="G1011" i="1"/>
  <c r="G634" i="1"/>
  <c r="H634" i="1"/>
  <c r="H297" i="1"/>
  <c r="G297" i="1"/>
  <c r="H637" i="1"/>
  <c r="G637" i="1"/>
  <c r="E646" i="4"/>
  <c r="D638" i="1"/>
  <c r="F424" i="4" l="1"/>
  <c r="G419" i="1"/>
  <c r="E650" i="4"/>
  <c r="D640" i="1"/>
  <c r="H638" i="1"/>
  <c r="G638" i="1"/>
  <c r="H639" i="1"/>
  <c r="G639" i="1"/>
  <c r="H19" i="3"/>
  <c r="C643" i="1"/>
  <c r="M3" i="9"/>
  <c r="B299" i="9"/>
  <c r="D650" i="4"/>
  <c r="F646" i="4"/>
  <c r="C640" i="1"/>
  <c r="H420" i="1"/>
  <c r="G420" i="1"/>
  <c r="E649" i="4"/>
  <c r="F649" i="4" s="1"/>
  <c r="G334" i="9" l="1"/>
  <c r="H334" i="9"/>
  <c r="G640" i="1"/>
  <c r="H640" i="1"/>
  <c r="I19" i="3"/>
  <c r="D643" i="1"/>
  <c r="G643" i="1" s="1"/>
  <c r="H20" i="3"/>
  <c r="F650" i="4"/>
  <c r="C644" i="1"/>
  <c r="I20" i="3"/>
  <c r="D644" i="1"/>
  <c r="G297" i="9"/>
  <c r="E297" i="9" s="1"/>
  <c r="B297" i="9" s="1"/>
  <c r="H643" i="1" l="1"/>
  <c r="H7" i="3"/>
  <c r="J3" i="9" s="1"/>
  <c r="G644" i="1"/>
  <c r="H644" i="1"/>
  <c r="E334" i="9"/>
  <c r="L293" i="9" l="1"/>
  <c r="F293" i="9" s="1"/>
  <c r="G295" i="9"/>
  <c r="H295" i="9"/>
  <c r="H18" i="9"/>
  <c r="G18" i="9"/>
  <c r="H15" i="9"/>
  <c r="G17" i="9"/>
  <c r="J13" i="9"/>
  <c r="L16" i="9"/>
  <c r="J5" i="9"/>
  <c r="I9" i="9"/>
  <c r="I12" i="9"/>
  <c r="J7" i="9"/>
  <c r="K13" i="9"/>
  <c r="I7" i="9"/>
  <c r="I6" i="9"/>
  <c r="J9" i="9"/>
  <c r="L15" i="9"/>
  <c r="G21" i="9"/>
  <c r="I17" i="9"/>
  <c r="H22" i="9"/>
  <c r="H21" i="9"/>
  <c r="J17" i="9"/>
  <c r="I13" i="9"/>
  <c r="J8" i="9"/>
  <c r="J11" i="9"/>
  <c r="I11" i="9"/>
  <c r="J6" i="9"/>
  <c r="K8" i="9"/>
  <c r="K12" i="9"/>
  <c r="M16" i="9"/>
  <c r="G22" i="9"/>
  <c r="I5" i="9"/>
  <c r="H16" i="9"/>
  <c r="J12" i="9"/>
  <c r="K7" i="9"/>
  <c r="K10" i="9"/>
  <c r="J10" i="9"/>
  <c r="K5" i="9"/>
  <c r="H17" i="9"/>
  <c r="M15" i="9"/>
  <c r="G15" i="9"/>
  <c r="K11" i="9"/>
  <c r="I8" i="9"/>
  <c r="K9" i="9"/>
  <c r="K6" i="9"/>
  <c r="G16" i="9"/>
  <c r="B334" i="9"/>
  <c r="E298" i="9"/>
  <c r="I8" i="3" s="1"/>
  <c r="E15" i="9" l="1"/>
  <c r="E10" i="9"/>
  <c r="B10" i="9" s="1"/>
  <c r="E8" i="9"/>
  <c r="B8" i="9" s="1"/>
  <c r="E22" i="9"/>
  <c r="B22" i="9" s="1"/>
  <c r="E12" i="9"/>
  <c r="B12" i="9" s="1"/>
  <c r="E13" i="9"/>
  <c r="B13" i="9" s="1"/>
  <c r="E16" i="9"/>
  <c r="E21" i="9"/>
  <c r="B21" i="9" s="1"/>
  <c r="E9" i="9"/>
  <c r="B9" i="9" s="1"/>
  <c r="E11" i="9"/>
  <c r="B11" i="9" s="1"/>
  <c r="F15" i="9"/>
  <c r="E295" i="9"/>
  <c r="E6" i="9"/>
  <c r="B6" i="9" s="1"/>
  <c r="E7" i="9"/>
  <c r="B7" i="9" s="1"/>
  <c r="E17" i="9"/>
  <c r="B17" i="9" s="1"/>
  <c r="E5" i="9"/>
  <c r="F16" i="9"/>
  <c r="E18" i="9"/>
  <c r="B18" i="9" s="1"/>
  <c r="B293" i="9"/>
  <c r="F23" i="9"/>
  <c r="B15" i="9" l="1"/>
  <c r="B16" i="9"/>
  <c r="E14" i="9"/>
  <c r="I13" i="3" s="1"/>
  <c r="E4" i="9"/>
  <c r="B5" i="9"/>
  <c r="B295" i="9"/>
  <c r="E23" i="9"/>
  <c r="I7" i="3" s="1"/>
  <c r="F14" i="9"/>
  <c r="F3" i="9" s="1"/>
  <c r="E3" i="9" l="1"/>
</calcChain>
</file>

<file path=xl/sharedStrings.xml><?xml version="1.0" encoding="utf-8"?>
<sst xmlns="http://schemas.openxmlformats.org/spreadsheetml/2006/main" count="4733" uniqueCount="3656">
  <si>
    <t>Obveznik:</t>
  </si>
  <si>
    <t>18635 - SREDNJA STRUKOVNA ŠKOLA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</si>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</sst>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1219244.4900000002</v>
      </c>
      <c r="D2" s="7">
        <f>'PR-RAS'!E6</f>
        <v>1326713.1300000001</v>
      </c>
      <c r="E2" s="7">
        <v>0</v>
      </c>
      <c r="F2" s="7">
        <v>0</v>
      </c>
      <c r="G2" s="8">
        <f t="shared" ref="G2:G274" si="0">(B2/1000)*(C2*1+D2*2)</f>
        <v>3872.6707500000007</v>
      </c>
      <c r="H2" s="8">
        <f t="shared" ref="H2:H274" si="1">ABS(C2-ROUND(C2,0))+ABS(D2-ROUND(D2,0))</f>
        <v>0.62000000034458935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1113841.6700000002</v>
      </c>
      <c r="D45" s="2">
        <f>'PR-RAS'!E49</f>
        <v>1209614.45</v>
      </c>
      <c r="E45" s="2">
        <v>0</v>
      </c>
      <c r="F45" s="2">
        <v>0</v>
      </c>
      <c r="G45" s="3">
        <f t="shared" si="0"/>
        <v>155455.10508000001</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1107296.07</v>
      </c>
      <c r="D64" s="2">
        <f>'PR-RAS'!E68</f>
        <v>1209614.45</v>
      </c>
      <c r="E64" s="2">
        <v>0</v>
      </c>
      <c r="F64" s="2">
        <v>0</v>
      </c>
      <c r="G64" s="3">
        <f t="shared" si="0"/>
        <v>222171.07311</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1107296.07</v>
      </c>
      <c r="D65" s="2">
        <f>'PR-RAS'!E69</f>
        <v>1209614.45</v>
      </c>
      <c r="E65" s="2">
        <v>0</v>
      </c>
      <c r="F65" s="2">
        <v>0</v>
      </c>
      <c r="G65" s="3">
        <f t="shared" si="0"/>
        <v>225697.59808</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6545.6</v>
      </c>
      <c r="D70" s="2">
        <f>'PR-RAS'!E74</f>
        <v>0</v>
      </c>
      <c r="E70" s="2">
        <v>0</v>
      </c>
      <c r="F70" s="2">
        <v>0</v>
      </c>
      <c r="G70" s="3">
        <f t="shared" si="0"/>
        <v>451.64640000000009</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6545.6</v>
      </c>
      <c r="D71" s="2">
        <f>'PR-RAS'!E75</f>
        <v>0</v>
      </c>
      <c r="E71" s="2">
        <v>0</v>
      </c>
      <c r="F71" s="2">
        <v>0</v>
      </c>
      <c r="G71" s="3">
        <f t="shared" si="0"/>
        <v>458.19200000000006</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12787.73</v>
      </c>
      <c r="D102" s="2">
        <f>'PR-RAS'!E106</f>
        <v>14654.87</v>
      </c>
      <c r="E102" s="2">
        <v>0</v>
      </c>
      <c r="F102" s="2">
        <v>0</v>
      </c>
      <c r="G102" s="3">
        <f t="shared" si="0"/>
        <v>4251.84447</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12787.73</v>
      </c>
      <c r="D108" s="2">
        <f>'PR-RAS'!E112</f>
        <v>14654.87</v>
      </c>
      <c r="E108" s="2">
        <v>0</v>
      </c>
      <c r="F108" s="2">
        <v>0</v>
      </c>
      <c r="G108" s="3">
        <f t="shared" si="0"/>
        <v>4504.42929</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12787.73</v>
      </c>
      <c r="D113" s="2">
        <f>'PR-RAS'!E117</f>
        <v>14654.87</v>
      </c>
      <c r="E113" s="2">
        <v>0</v>
      </c>
      <c r="F113" s="2">
        <v>0</v>
      </c>
      <c r="G113" s="3">
        <f t="shared" si="0"/>
        <v>4714.9166400000004</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14145.32</v>
      </c>
      <c r="D121" s="2">
        <f>'PR-RAS'!E125</f>
        <v>13365.72</v>
      </c>
      <c r="E121" s="2">
        <v>0</v>
      </c>
      <c r="F121" s="2">
        <v>0</v>
      </c>
      <c r="G121" s="3">
        <f t="shared" si="0"/>
        <v>4905.2111999999988</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5292.6</v>
      </c>
      <c r="D122" s="2">
        <f>'PR-RAS'!E126</f>
        <v>4773</v>
      </c>
      <c r="E122" s="2">
        <v>0</v>
      </c>
      <c r="F122" s="2">
        <v>0</v>
      </c>
      <c r="G122" s="3">
        <f t="shared" si="0"/>
        <v>1795.4706000000001</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1186.5</v>
      </c>
      <c r="D123" s="2">
        <f>'PR-RAS'!E127</f>
        <v>0</v>
      </c>
      <c r="E123" s="2">
        <v>0</v>
      </c>
      <c r="F123" s="2">
        <v>0</v>
      </c>
      <c r="G123" s="3">
        <f t="shared" si="0"/>
        <v>144.75299999999999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4106.1000000000004</v>
      </c>
      <c r="D124" s="2">
        <f>'PR-RAS'!E128</f>
        <v>4773</v>
      </c>
      <c r="E124" s="2">
        <v>0</v>
      </c>
      <c r="F124" s="2">
        <v>0</v>
      </c>
      <c r="G124" s="3">
        <f t="shared" si="0"/>
        <v>1679.2083</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8852.7199999999993</v>
      </c>
      <c r="D125" s="2">
        <f>'PR-RAS'!E129</f>
        <v>8592.7199999999993</v>
      </c>
      <c r="E125" s="2">
        <v>0</v>
      </c>
      <c r="F125" s="2">
        <v>0</v>
      </c>
      <c r="G125" s="3">
        <f t="shared" si="0"/>
        <v>3228.7318399999995</v>
      </c>
      <c r="H125" s="3">
        <f t="shared" si="1"/>
        <v>0.56000000000130967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8852.7199999999993</v>
      </c>
      <c r="D126" s="2">
        <f>'PR-RAS'!E130</f>
        <v>8592.7199999999993</v>
      </c>
      <c r="E126" s="2">
        <v>0</v>
      </c>
      <c r="F126" s="2">
        <v>0</v>
      </c>
      <c r="G126" s="3">
        <f t="shared" si="0"/>
        <v>3254.7699999999995</v>
      </c>
      <c r="H126" s="3">
        <f t="shared" si="1"/>
        <v>0.56000000000130967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78469.77</v>
      </c>
      <c r="D130" s="2">
        <f>'PR-RAS'!E134</f>
        <v>89078.09</v>
      </c>
      <c r="E130" s="2">
        <v>0</v>
      </c>
      <c r="F130" s="2">
        <v>0</v>
      </c>
      <c r="G130" s="3">
        <f t="shared" si="0"/>
        <v>33104.74755</v>
      </c>
      <c r="H130" s="3">
        <f t="shared" si="1"/>
        <v>0.319999999992433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78469.77</v>
      </c>
      <c r="D131" s="2">
        <f>'PR-RAS'!E135</f>
        <v>89078.09</v>
      </c>
      <c r="E131" s="2">
        <v>0</v>
      </c>
      <c r="F131" s="2">
        <v>0</v>
      </c>
      <c r="G131" s="3">
        <f t="shared" si="0"/>
        <v>33361.373500000002</v>
      </c>
      <c r="H131" s="3">
        <f t="shared" si="1"/>
        <v>0.319999999992433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73871.41</v>
      </c>
      <c r="D132" s="2">
        <f>'PR-RAS'!E136</f>
        <v>88976.45</v>
      </c>
      <c r="E132" s="2">
        <v>0</v>
      </c>
      <c r="F132" s="2">
        <v>0</v>
      </c>
      <c r="G132" s="3">
        <f t="shared" si="0"/>
        <v>32988.98461</v>
      </c>
      <c r="H132" s="3">
        <f t="shared" si="1"/>
        <v>0.86000000000058208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4598.3599999999997</v>
      </c>
      <c r="D133" s="2">
        <f>'PR-RAS'!E137</f>
        <v>101.64</v>
      </c>
      <c r="E133" s="2">
        <v>0</v>
      </c>
      <c r="F133" s="2">
        <v>0</v>
      </c>
      <c r="G133" s="3">
        <f t="shared" si="0"/>
        <v>633.81647999999996</v>
      </c>
      <c r="H133" s="3">
        <f t="shared" si="1"/>
        <v>0.71999999999967201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1200353.7200000002</v>
      </c>
      <c r="D148" s="2">
        <f>'PR-RAS'!E152</f>
        <v>1423435.0899999999</v>
      </c>
      <c r="E148" s="2">
        <v>0</v>
      </c>
      <c r="F148" s="2">
        <v>0</v>
      </c>
      <c r="G148" s="3">
        <f t="shared" si="0"/>
        <v>594941.9132999999</v>
      </c>
      <c r="H148" s="3">
        <f t="shared" si="1"/>
        <v>0.36999999964609742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1103317.6200000001</v>
      </c>
      <c r="D149" s="2">
        <f>'PR-RAS'!E153</f>
        <v>1320458.81</v>
      </c>
      <c r="E149" s="2">
        <v>0</v>
      </c>
      <c r="F149" s="2">
        <v>0</v>
      </c>
      <c r="G149" s="3">
        <f t="shared" si="0"/>
        <v>554146.81552000006</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919069.54</v>
      </c>
      <c r="D150" s="2">
        <f>'PR-RAS'!E154</f>
        <v>1098533.3999999999</v>
      </c>
      <c r="E150" s="2">
        <v>0</v>
      </c>
      <c r="F150" s="2">
        <v>0</v>
      </c>
      <c r="G150" s="3">
        <f t="shared" si="0"/>
        <v>464304.31465999997</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919069.54</v>
      </c>
      <c r="D151" s="2">
        <f>'PR-RAS'!E155</f>
        <v>1098533.3999999999</v>
      </c>
      <c r="E151" s="2">
        <v>0</v>
      </c>
      <c r="F151" s="2">
        <v>0</v>
      </c>
      <c r="G151" s="3">
        <f t="shared" si="0"/>
        <v>467420.45099999994</v>
      </c>
      <c r="H151" s="3">
        <f t="shared" si="1"/>
        <v>0.85999999986961484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31595.78</v>
      </c>
      <c r="D155" s="2">
        <f>'PR-RAS'!E159</f>
        <v>40425.120000000003</v>
      </c>
      <c r="E155" s="2">
        <v>0</v>
      </c>
      <c r="F155" s="2">
        <v>0</v>
      </c>
      <c r="G155" s="3">
        <f t="shared" si="0"/>
        <v>17316.68708</v>
      </c>
      <c r="H155" s="3">
        <f t="shared" si="1"/>
        <v>0.3400000000037835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152652.29999999999</v>
      </c>
      <c r="D156" s="2">
        <f>'PR-RAS'!E160</f>
        <v>181500.29</v>
      </c>
      <c r="E156" s="2">
        <v>0</v>
      </c>
      <c r="F156" s="2">
        <v>0</v>
      </c>
      <c r="G156" s="3">
        <f t="shared" si="0"/>
        <v>79926.196400000001</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152652.29999999999</v>
      </c>
      <c r="D158" s="2">
        <f>'PR-RAS'!E162</f>
        <v>181500.29</v>
      </c>
      <c r="E158" s="2">
        <v>0</v>
      </c>
      <c r="F158" s="2">
        <v>0</v>
      </c>
      <c r="G158" s="3">
        <f t="shared" si="0"/>
        <v>80957.502160000004</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95255.22</v>
      </c>
      <c r="D160" s="2">
        <f>'PR-RAS'!E164</f>
        <v>101720.95999999999</v>
      </c>
      <c r="E160" s="2">
        <v>0</v>
      </c>
      <c r="F160" s="2">
        <v>0</v>
      </c>
      <c r="G160" s="3">
        <f t="shared" si="0"/>
        <v>47492.845260000002</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19380.11</v>
      </c>
      <c r="D161" s="2">
        <f>'PR-RAS'!E165</f>
        <v>20200</v>
      </c>
      <c r="E161" s="2">
        <v>0</v>
      </c>
      <c r="F161" s="2">
        <v>0</v>
      </c>
      <c r="G161" s="3">
        <f t="shared" si="0"/>
        <v>9564.8176000000003</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5496.87</v>
      </c>
      <c r="D162" s="2">
        <f>'PR-RAS'!E166</f>
        <v>6780</v>
      </c>
      <c r="E162" s="2">
        <v>0</v>
      </c>
      <c r="F162" s="2">
        <v>0</v>
      </c>
      <c r="G162" s="3">
        <f t="shared" si="0"/>
        <v>3068.15607</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13768.24</v>
      </c>
      <c r="D163" s="2">
        <f>'PR-RAS'!E167</f>
        <v>13120</v>
      </c>
      <c r="E163" s="2">
        <v>0</v>
      </c>
      <c r="F163" s="2">
        <v>0</v>
      </c>
      <c r="G163" s="3">
        <f t="shared" si="0"/>
        <v>6481.3348799999994</v>
      </c>
      <c r="H163" s="3">
        <f t="shared" si="1"/>
        <v>0.23999999999978172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v>
      </c>
      <c r="D164" s="2">
        <f>'PR-RAS'!E168</f>
        <v>200</v>
      </c>
      <c r="E164" s="2">
        <v>0</v>
      </c>
      <c r="F164" s="2">
        <v>0</v>
      </c>
      <c r="G164" s="3">
        <f t="shared" si="0"/>
        <v>79.055000000000007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v>
      </c>
      <c r="D165" s="2">
        <f>'PR-RAS'!E169</f>
        <v>100</v>
      </c>
      <c r="E165" s="2">
        <v>0</v>
      </c>
      <c r="F165" s="2">
        <v>0</v>
      </c>
      <c r="G165" s="3">
        <f t="shared" si="0"/>
        <v>37.72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30231.39</v>
      </c>
      <c r="D166" s="2">
        <f>'PR-RAS'!E170</f>
        <v>31434.400000000001</v>
      </c>
      <c r="E166" s="2">
        <v>0</v>
      </c>
      <c r="F166" s="2">
        <v>0</v>
      </c>
      <c r="G166" s="3">
        <f t="shared" si="0"/>
        <v>15361.531350000001</v>
      </c>
      <c r="H166" s="3">
        <f t="shared" si="1"/>
        <v>0.79000000000087311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10234.42</v>
      </c>
      <c r="D167" s="2">
        <f>'PR-RAS'!E171</f>
        <v>10782.59</v>
      </c>
      <c r="E167" s="2">
        <v>0</v>
      </c>
      <c r="F167" s="2">
        <v>0</v>
      </c>
      <c r="G167" s="3">
        <f t="shared" si="0"/>
        <v>5278.7336000000005</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15516.97</v>
      </c>
      <c r="D168" s="2">
        <f>'PR-RAS'!E172</f>
        <v>13061.81</v>
      </c>
      <c r="E168" s="2">
        <v>0</v>
      </c>
      <c r="F168" s="2">
        <v>0</v>
      </c>
      <c r="G168" s="3">
        <f t="shared" si="0"/>
        <v>6953.9785299999994</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1355</v>
      </c>
      <c r="D170" s="2">
        <f>'PR-RAS'!E174</f>
        <v>1990</v>
      </c>
      <c r="E170" s="2">
        <v>0</v>
      </c>
      <c r="F170" s="2">
        <v>0</v>
      </c>
      <c r="G170" s="3">
        <f t="shared" si="0"/>
        <v>901.61500000000001</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3025</v>
      </c>
      <c r="D171" s="2">
        <f>'PR-RAS'!E175</f>
        <v>5500</v>
      </c>
      <c r="E171" s="2">
        <v>0</v>
      </c>
      <c r="F171" s="2">
        <v>0</v>
      </c>
      <c r="G171" s="3">
        <f t="shared" si="0"/>
        <v>2384.25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v>
      </c>
      <c r="D173" s="2">
        <f>'PR-RAS'!E177</f>
        <v>100</v>
      </c>
      <c r="E173" s="2">
        <v>0</v>
      </c>
      <c r="F173" s="2">
        <v>0</v>
      </c>
      <c r="G173" s="3">
        <f t="shared" si="0"/>
        <v>51.599999999999994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25656.59</v>
      </c>
      <c r="D174" s="2">
        <f>'PR-RAS'!E178</f>
        <v>29280.989999999998</v>
      </c>
      <c r="E174" s="2">
        <v>0</v>
      </c>
      <c r="F174" s="2">
        <v>0</v>
      </c>
      <c r="G174" s="3">
        <f t="shared" si="0"/>
        <v>14569.812609999997</v>
      </c>
      <c r="H174" s="3">
        <f t="shared" si="1"/>
        <v>0.42000000000189175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1910</v>
      </c>
      <c r="D175" s="2">
        <f>'PR-RAS'!E179</f>
        <v>3600</v>
      </c>
      <c r="E175" s="2">
        <v>0</v>
      </c>
      <c r="F175" s="2">
        <v>0</v>
      </c>
      <c r="G175" s="3">
        <f t="shared" si="0"/>
        <v>1585.1399999999999</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3732.01</v>
      </c>
      <c r="D176" s="2">
        <f>'PR-RAS'!E180</f>
        <v>3585</v>
      </c>
      <c r="E176" s="2">
        <v>0</v>
      </c>
      <c r="F176" s="2">
        <v>0</v>
      </c>
      <c r="G176" s="3">
        <f t="shared" si="0"/>
        <v>1907.8517499999998</v>
      </c>
      <c r="H176" s="3">
        <f t="shared" si="1"/>
        <v>1.0000000000218279E-2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8084</v>
      </c>
      <c r="D178" s="2">
        <f>'PR-RAS'!E182</f>
        <v>7700</v>
      </c>
      <c r="E178" s="2">
        <v>0</v>
      </c>
      <c r="F178" s="2">
        <v>0</v>
      </c>
      <c r="G178" s="3">
        <f t="shared" si="0"/>
        <v>4156.6679999999997</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2000</v>
      </c>
      <c r="D179" s="2">
        <f>'PR-RAS'!E183</f>
        <v>1900</v>
      </c>
      <c r="E179" s="2">
        <v>0</v>
      </c>
      <c r="F179" s="2">
        <v>0</v>
      </c>
      <c r="G179" s="3">
        <f t="shared" si="0"/>
        <v>1032.3999999999999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4900</v>
      </c>
      <c r="D180" s="2">
        <f>'PR-RAS'!E184</f>
        <v>2802</v>
      </c>
      <c r="E180" s="2">
        <v>0</v>
      </c>
      <c r="F180" s="2">
        <v>0</v>
      </c>
      <c r="G180" s="3">
        <f t="shared" si="0"/>
        <v>1880.2159999999999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1095.1199999999999</v>
      </c>
      <c r="D181" s="2">
        <f>'PR-RAS'!E185</f>
        <v>4953.99</v>
      </c>
      <c r="E181" s="2">
        <v>0</v>
      </c>
      <c r="F181" s="2">
        <v>0</v>
      </c>
      <c r="G181" s="3">
        <f t="shared" si="0"/>
        <v>1980.5579999999998</v>
      </c>
      <c r="H181" s="3">
        <f t="shared" si="1"/>
        <v>0.13000000000010914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2300</v>
      </c>
      <c r="D182" s="2">
        <f>'PR-RAS'!E186</f>
        <v>2150</v>
      </c>
      <c r="E182" s="2">
        <v>0</v>
      </c>
      <c r="F182" s="2">
        <v>0</v>
      </c>
      <c r="G182" s="3">
        <f t="shared" si="0"/>
        <v>1194.5999999999999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1635.46</v>
      </c>
      <c r="D183" s="2">
        <f>'PR-RAS'!E187</f>
        <v>2590</v>
      </c>
      <c r="E183" s="2">
        <v>0</v>
      </c>
      <c r="F183" s="2">
        <v>0</v>
      </c>
      <c r="G183" s="3">
        <f t="shared" si="0"/>
        <v>1240.41372</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19987.13</v>
      </c>
      <c r="D190" s="2">
        <f>'PR-RAS'!E194</f>
        <v>20805.57</v>
      </c>
      <c r="E190" s="2">
        <v>0</v>
      </c>
      <c r="F190" s="2">
        <v>0</v>
      </c>
      <c r="G190" s="3">
        <f t="shared" si="0"/>
        <v>11642.073030000001</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700</v>
      </c>
      <c r="D193" s="2">
        <f>'PR-RAS'!E197</f>
        <v>500</v>
      </c>
      <c r="E193" s="2">
        <v>0</v>
      </c>
      <c r="F193" s="2">
        <v>0</v>
      </c>
      <c r="G193" s="3">
        <f t="shared" si="0"/>
        <v>326.40000000000003</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70</v>
      </c>
      <c r="E194" s="2">
        <v>0</v>
      </c>
      <c r="F194" s="2">
        <v>0</v>
      </c>
      <c r="G194" s="3">
        <f t="shared" si="0"/>
        <v>34.74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5380</v>
      </c>
      <c r="E195" s="2">
        <v>0</v>
      </c>
      <c r="F195" s="2">
        <v>0</v>
      </c>
      <c r="G195" s="3">
        <f t="shared" si="0"/>
        <v>2858.7840000000001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478.63</v>
      </c>
      <c r="D196" s="2">
        <f>'PR-RAS'!E200</f>
        <v>0</v>
      </c>
      <c r="E196" s="2">
        <v>0</v>
      </c>
      <c r="F196" s="2">
        <v>0</v>
      </c>
      <c r="G196" s="3">
        <f t="shared" si="0"/>
        <v>93.332850000000008</v>
      </c>
      <c r="H196" s="3">
        <f t="shared" si="1"/>
        <v>0.37000000000000455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14792.5</v>
      </c>
      <c r="D197" s="2">
        <f>'PR-RAS'!E201</f>
        <v>14855.57</v>
      </c>
      <c r="E197" s="2">
        <v>0</v>
      </c>
      <c r="F197" s="2">
        <v>0</v>
      </c>
      <c r="G197" s="3">
        <f t="shared" si="0"/>
        <v>8722.7134399999995</v>
      </c>
      <c r="H197" s="3">
        <f t="shared" si="1"/>
        <v>0.93000000000029104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925.87</v>
      </c>
      <c r="D258" s="2">
        <f>'PR-RAS'!E262</f>
        <v>238.4</v>
      </c>
      <c r="E258" s="2">
        <v>0</v>
      </c>
      <c r="F258" s="2">
        <v>0</v>
      </c>
      <c r="G258" s="3">
        <f t="shared" si="0"/>
        <v>360.48619000000002</v>
      </c>
      <c r="H258" s="3">
        <f t="shared" si="1"/>
        <v>0.53000000000000114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925.87</v>
      </c>
      <c r="D265" s="2">
        <f>'PR-RAS'!E269</f>
        <v>238.4</v>
      </c>
      <c r="E265" s="2">
        <v>0</v>
      </c>
      <c r="F265" s="2">
        <v>0</v>
      </c>
      <c r="G265" s="3">
        <f t="shared" si="0"/>
        <v>370.30488000000003</v>
      </c>
      <c r="H265" s="3">
        <f t="shared" si="1"/>
        <v>0.53000000000000114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925.87</v>
      </c>
      <c r="D267" s="2">
        <f>'PR-RAS'!E271</f>
        <v>238.4</v>
      </c>
      <c r="E267" s="2">
        <v>0</v>
      </c>
      <c r="F267" s="2">
        <v>0</v>
      </c>
      <c r="G267" s="3">
        <f t="shared" si="0"/>
        <v>373.11022000000003</v>
      </c>
      <c r="H267" s="3">
        <f t="shared" si="1"/>
        <v>0.53000000000000114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855.01</v>
      </c>
      <c r="D269" s="2">
        <f>'PR-RAS'!E273</f>
        <v>1016.92</v>
      </c>
      <c r="E269" s="2">
        <v>0</v>
      </c>
      <c r="F269" s="2">
        <v>0</v>
      </c>
      <c r="G269" s="3">
        <f t="shared" si="0"/>
        <v>774.21180000000004</v>
      </c>
      <c r="H269" s="3">
        <f t="shared" si="1"/>
        <v>9.0000000000031832E-2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855.01</v>
      </c>
      <c r="D270" s="2">
        <f>'PR-RAS'!E274</f>
        <v>1016.92</v>
      </c>
      <c r="E270" s="2">
        <v>0</v>
      </c>
      <c r="F270" s="2">
        <v>0</v>
      </c>
      <c r="G270" s="3">
        <f t="shared" si="0"/>
        <v>777.10064999999997</v>
      </c>
      <c r="H270" s="3">
        <f t="shared" si="1"/>
        <v>9.0000000000031832E-2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855.01</v>
      </c>
      <c r="D272" s="2">
        <f>'PR-RAS'!E276</f>
        <v>1016.92</v>
      </c>
      <c r="E272" s="2">
        <v>0</v>
      </c>
      <c r="F272" s="2">
        <v>0</v>
      </c>
      <c r="G272" s="3">
        <f t="shared" si="0"/>
        <v>782.87835000000007</v>
      </c>
      <c r="H272" s="3">
        <f t="shared" si="1"/>
        <v>9.0000000000031832E-2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1200353.7200000002</v>
      </c>
      <c r="D295" s="2">
        <f>'PR-RAS'!E299</f>
        <v>1423435.0899999999</v>
      </c>
      <c r="E295" s="2">
        <v>0</v>
      </c>
      <c r="F295" s="2">
        <v>0</v>
      </c>
      <c r="G295" s="3">
        <f t="shared" si="12"/>
        <v>1189883.8265999998</v>
      </c>
      <c r="H295" s="3">
        <f t="shared" si="13"/>
        <v>0.36999999964609742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18890.770000000019</v>
      </c>
      <c r="D296" s="2">
        <f>'PR-RAS'!E300</f>
        <v>0</v>
      </c>
      <c r="E296" s="2">
        <v>0</v>
      </c>
      <c r="F296" s="2">
        <v>0</v>
      </c>
      <c r="G296" s="3">
        <f t="shared" si="12"/>
        <v>5572.7771500000053</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96721.95999999973</v>
      </c>
      <c r="E297" s="2">
        <v>0</v>
      </c>
      <c r="F297" s="2">
        <v>0</v>
      </c>
      <c r="G297" s="3">
        <f t="shared" si="12"/>
        <v>57259.400319999841</v>
      </c>
      <c r="H297" s="3">
        <f t="shared" si="13"/>
        <v>4.0000000270083547E-2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894.66</v>
      </c>
      <c r="D298" s="2">
        <f>'PR-RAS'!E302</f>
        <v>14389.55</v>
      </c>
      <c r="E298" s="2">
        <v>0</v>
      </c>
      <c r="F298" s="2">
        <v>0</v>
      </c>
      <c r="G298" s="3">
        <f t="shared" si="12"/>
        <v>8813.1067199999998</v>
      </c>
      <c r="H298" s="3">
        <f t="shared" si="13"/>
        <v>0.79000000000075943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664.88</v>
      </c>
      <c r="D300" s="2">
        <f>'PR-RAS'!E304</f>
        <v>104103</v>
      </c>
      <c r="E300" s="2">
        <v>0</v>
      </c>
      <c r="F300" s="2">
        <v>0</v>
      </c>
      <c r="G300" s="3">
        <f t="shared" si="12"/>
        <v>62452.393120000001</v>
      </c>
      <c r="H300" s="3">
        <f t="shared" si="13"/>
        <v>0.12000000000000455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747.88</v>
      </c>
      <c r="E301" s="2">
        <v>0</v>
      </c>
      <c r="F301" s="2">
        <v>0</v>
      </c>
      <c r="G301" s="3">
        <f t="shared" si="12"/>
        <v>448.72800000000001</v>
      </c>
      <c r="H301" s="3">
        <f t="shared" si="13"/>
        <v>0.12000000000000455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5395.88</v>
      </c>
      <c r="D355" s="2">
        <f>'PR-RAS'!E360</f>
        <v>2118.33</v>
      </c>
      <c r="E355" s="2">
        <v>0</v>
      </c>
      <c r="F355" s="2">
        <v>0</v>
      </c>
      <c r="G355" s="3">
        <f t="shared" si="12"/>
        <v>3409.9191599999999</v>
      </c>
      <c r="H355" s="3">
        <f t="shared" si="13"/>
        <v>0.4499999999998181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5395.88</v>
      </c>
      <c r="D368" s="2">
        <f>'PR-RAS'!E373</f>
        <v>2118.33</v>
      </c>
      <c r="E368" s="2">
        <v>0</v>
      </c>
      <c r="F368" s="2">
        <v>0</v>
      </c>
      <c r="G368" s="3">
        <f t="shared" si="12"/>
        <v>3535.1421800000003</v>
      </c>
      <c r="H368" s="3">
        <f t="shared" si="13"/>
        <v>0.4499999999998181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4700</v>
      </c>
      <c r="D374" s="2">
        <f>'PR-RAS'!E379</f>
        <v>1563.75</v>
      </c>
      <c r="E374" s="2">
        <v>0</v>
      </c>
      <c r="F374" s="2">
        <v>0</v>
      </c>
      <c r="G374" s="3">
        <f t="shared" si="12"/>
        <v>2919.6574999999998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4700</v>
      </c>
      <c r="D381" s="2">
        <f>'PR-RAS'!E386</f>
        <v>1563.75</v>
      </c>
      <c r="E381" s="2">
        <v>0</v>
      </c>
      <c r="F381" s="2">
        <v>0</v>
      </c>
      <c r="G381" s="3">
        <f t="shared" si="12"/>
        <v>2974.45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695.88</v>
      </c>
      <c r="D388" s="2">
        <f>'PR-RAS'!E393</f>
        <v>554.58000000000004</v>
      </c>
      <c r="E388" s="2">
        <v>0</v>
      </c>
      <c r="F388" s="2">
        <v>0</v>
      </c>
      <c r="G388" s="3">
        <f t="shared" si="12"/>
        <v>698.55047999999999</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695.88</v>
      </c>
      <c r="D389" s="2">
        <f>'PR-RAS'!E394</f>
        <v>554.58000000000004</v>
      </c>
      <c r="E389" s="2">
        <v>0</v>
      </c>
      <c r="F389" s="2">
        <v>0</v>
      </c>
      <c r="G389" s="3">
        <f t="shared" si="12"/>
        <v>700.35551999999996</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5395.88</v>
      </c>
      <c r="D413" s="2">
        <f>'PR-RAS'!E418</f>
        <v>2118.33</v>
      </c>
      <c r="E413" s="2">
        <v>0</v>
      </c>
      <c r="F413" s="2">
        <v>0</v>
      </c>
      <c r="G413" s="3">
        <f t="shared" si="12"/>
        <v>3968.6064799999999</v>
      </c>
      <c r="H413" s="3">
        <f t="shared" si="13"/>
        <v>0.4499999999998181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1219244.4900000002</v>
      </c>
      <c r="D417" s="2">
        <f>'PR-RAS'!E422</f>
        <v>1326713.1300000001</v>
      </c>
      <c r="E417" s="2">
        <v>0</v>
      </c>
      <c r="F417" s="2">
        <v>0</v>
      </c>
      <c r="G417" s="3">
        <f t="shared" si="12"/>
        <v>1611031.0320000001</v>
      </c>
      <c r="H417" s="3">
        <f t="shared" si="13"/>
        <v>0.62000000034458935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1205749.6000000001</v>
      </c>
      <c r="D418" s="2">
        <f>'PR-RAS'!E423</f>
        <v>1425553.42</v>
      </c>
      <c r="E418" s="2">
        <v>0</v>
      </c>
      <c r="F418" s="2">
        <v>0</v>
      </c>
      <c r="G418" s="3">
        <f t="shared" si="12"/>
        <v>1691709.1354799999</v>
      </c>
      <c r="H418" s="3">
        <f t="shared" si="13"/>
        <v>0.81999999983236194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13494.89000000013</v>
      </c>
      <c r="D419" s="2">
        <f>'PR-RAS'!E424</f>
        <v>0</v>
      </c>
      <c r="E419" s="2">
        <v>0</v>
      </c>
      <c r="F419" s="2">
        <v>0</v>
      </c>
      <c r="G419" s="3">
        <f t="shared" si="12"/>
        <v>5640.8640200000546</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98840.289999999804</v>
      </c>
      <c r="E420" s="2">
        <v>0</v>
      </c>
      <c r="F420" s="2">
        <v>0</v>
      </c>
      <c r="G420" s="3">
        <f t="shared" si="12"/>
        <v>82828.163019999833</v>
      </c>
      <c r="H420" s="3">
        <f t="shared" si="13"/>
        <v>0.28999999980442226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894.66</v>
      </c>
      <c r="D421" s="2">
        <f>'PR-RAS'!E426</f>
        <v>14389.55</v>
      </c>
      <c r="E421" s="2">
        <v>0</v>
      </c>
      <c r="F421" s="2">
        <v>0</v>
      </c>
      <c r="G421" s="3">
        <f t="shared" si="12"/>
        <v>12462.9792</v>
      </c>
      <c r="H421" s="3">
        <f t="shared" si="13"/>
        <v>0.79000000000075943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664.88</v>
      </c>
      <c r="D423" s="2">
        <f>'PR-RAS'!E428</f>
        <v>104103</v>
      </c>
      <c r="E423" s="2">
        <v>0</v>
      </c>
      <c r="F423" s="2">
        <v>0</v>
      </c>
      <c r="G423" s="3">
        <f t="shared" si="12"/>
        <v>88143.511360000004</v>
      </c>
      <c r="H423" s="3">
        <f t="shared" si="13"/>
        <v>0.12000000000000455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1219244.4900000002</v>
      </c>
      <c r="D637" s="2">
        <f>'PR-RAS'!E643</f>
        <v>1326713.1300000001</v>
      </c>
      <c r="E637" s="2">
        <v>0</v>
      </c>
      <c r="F637" s="2">
        <v>0</v>
      </c>
      <c r="G637" s="3">
        <f t="shared" si="14"/>
        <v>2463018.5970000005</v>
      </c>
      <c r="H637" s="3">
        <f t="shared" si="15"/>
        <v>0.62000000034458935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1205749.6000000001</v>
      </c>
      <c r="D638" s="2">
        <f>'PR-RAS'!E644</f>
        <v>1425553.42</v>
      </c>
      <c r="E638" s="2">
        <v>0</v>
      </c>
      <c r="F638" s="2">
        <v>0</v>
      </c>
      <c r="G638" s="3">
        <f t="shared" si="14"/>
        <v>2584217.5522799999</v>
      </c>
      <c r="H638" s="3">
        <f t="shared" si="15"/>
        <v>0.81999999983236194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13494.89000000013</v>
      </c>
      <c r="D639" s="2">
        <f>'PR-RAS'!E645</f>
        <v>0</v>
      </c>
      <c r="E639" s="2">
        <v>0</v>
      </c>
      <c r="F639" s="2">
        <v>0</v>
      </c>
      <c r="G639" s="3">
        <f t="shared" si="14"/>
        <v>8609.7398200000825</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98840.289999999804</v>
      </c>
      <c r="E640" s="2">
        <v>0</v>
      </c>
      <c r="F640" s="2">
        <v>0</v>
      </c>
      <c r="G640" s="3">
        <f t="shared" si="14"/>
        <v>126317.89061999976</v>
      </c>
      <c r="H640" s="3">
        <f t="shared" si="15"/>
        <v>0.28999999980442226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894.66</v>
      </c>
      <c r="D641" s="2">
        <f>'PR-RAS'!E647</f>
        <v>14389.55</v>
      </c>
      <c r="E641" s="2">
        <v>0</v>
      </c>
      <c r="F641" s="2">
        <v>0</v>
      </c>
      <c r="G641" s="3">
        <f t="shared" si="14"/>
        <v>18991.206399999999</v>
      </c>
      <c r="H641" s="3">
        <f t="shared" si="15"/>
        <v>0.79000000000075943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14389.55000000013</v>
      </c>
      <c r="D643" s="2">
        <f>'PR-RAS'!E649</f>
        <v>0</v>
      </c>
      <c r="E643" s="2">
        <v>0</v>
      </c>
      <c r="F643" s="2">
        <v>0</v>
      </c>
      <c r="G643" s="3">
        <f t="shared" si="14"/>
        <v>9238.0911000000833</v>
      </c>
      <c r="H643" s="3">
        <f t="shared" si="15"/>
        <v>0.44999999986976036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84450.739999999802</v>
      </c>
      <c r="E644" s="2">
        <v>0</v>
      </c>
      <c r="F644" s="2">
        <v>0</v>
      </c>
      <c r="G644" s="3">
        <f t="shared" si="14"/>
        <v>108603.65163999975</v>
      </c>
      <c r="H644" s="3">
        <f t="shared" si="15"/>
        <v>0.26000000019848812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92521.85</v>
      </c>
      <c r="D645" s="2">
        <f>'PR-RAS'!E651</f>
        <v>0</v>
      </c>
      <c r="E645" s="2">
        <v>0</v>
      </c>
      <c r="F645" s="2">
        <v>0</v>
      </c>
      <c r="G645" s="3">
        <f t="shared" si="14"/>
        <v>59584.071400000008</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37263.01</v>
      </c>
      <c r="D647" s="2">
        <f>'PR-RAS'!E654</f>
        <v>25411.42</v>
      </c>
      <c r="E647" s="2">
        <v>0</v>
      </c>
      <c r="F647" s="2">
        <v>0</v>
      </c>
      <c r="G647" s="3">
        <f t="shared" si="14"/>
        <v>56903.459100000007</v>
      </c>
      <c r="H647" s="3">
        <f t="shared" si="15"/>
        <v>0.43000000000029104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37263.01</v>
      </c>
      <c r="D648" s="2">
        <f>'PR-RAS'!E655</f>
        <v>25411.42</v>
      </c>
      <c r="E648" s="2">
        <v>0</v>
      </c>
      <c r="F648" s="2">
        <v>0</v>
      </c>
      <c r="G648" s="3">
        <f t="shared" si="14"/>
        <v>56991.544950000003</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1107296.07</v>
      </c>
      <c r="D676" s="2">
        <f>'PR-RAS'!E683</f>
        <v>1209614.45</v>
      </c>
      <c r="E676" s="2">
        <v>0</v>
      </c>
      <c r="F676" s="2">
        <v>0</v>
      </c>
      <c r="G676" s="3">
        <f t="shared" si="14"/>
        <v>2380404.3547499999</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6545.6</v>
      </c>
      <c r="D695" s="2">
        <f>'PR-RAS'!E702</f>
        <v>0</v>
      </c>
      <c r="E695" s="2">
        <v>0</v>
      </c>
      <c r="F695" s="2">
        <v>0</v>
      </c>
      <c r="G695" s="3">
        <f t="shared" si="14"/>
        <v>4542.6463999999996</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12787.73</v>
      </c>
      <c r="D717" s="2">
        <f>'PR-RAS'!E724</f>
        <v>14654.87</v>
      </c>
      <c r="E717" s="2">
        <v>0</v>
      </c>
      <c r="F717" s="2">
        <v>0</v>
      </c>
      <c r="G717" s="3">
        <f t="shared" si="14"/>
        <v>30141.788519999998</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13768.24</v>
      </c>
      <c r="D727" s="2">
        <f>'PR-RAS'!E734</f>
        <v>13120</v>
      </c>
      <c r="E727" s="2">
        <v>0</v>
      </c>
      <c r="F727" s="2">
        <v>0</v>
      </c>
      <c r="G727" s="3">
        <f t="shared" si="14"/>
        <v>29045.982239999998</v>
      </c>
      <c r="H727" s="3">
        <f t="shared" si="15"/>
        <v>0.23999999999978172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4900</v>
      </c>
      <c r="D729" s="2">
        <f>'PR-RAS'!E736</f>
        <v>2802</v>
      </c>
      <c r="E729" s="2">
        <v>0</v>
      </c>
      <c r="F729" s="2">
        <v>0</v>
      </c>
      <c r="G729" s="3">
        <f t="shared" si="14"/>
        <v>7646.9119999999994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1095.1199999999999</v>
      </c>
      <c r="D731" s="2">
        <f>'PR-RAS'!E738</f>
        <v>2878.99</v>
      </c>
      <c r="E731" s="2">
        <v>0</v>
      </c>
      <c r="F731" s="2">
        <v>0</v>
      </c>
      <c r="G731" s="3">
        <f t="shared" si="14"/>
        <v>5002.7629999999999</v>
      </c>
      <c r="H731" s="3">
        <f t="shared" si="15"/>
        <v>0.13000000000010914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5380</v>
      </c>
      <c r="E737" s="2">
        <v>0</v>
      </c>
      <c r="F737" s="2">
        <v>0</v>
      </c>
      <c r="G737" s="3">
        <f t="shared" si="28"/>
        <v>7919.36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925.87</v>
      </c>
      <c r="D848" s="2">
        <f>'PR-RAS'!E855</f>
        <v>238.4</v>
      </c>
      <c r="E848" s="2">
        <v>0</v>
      </c>
      <c r="F848" s="2">
        <v>0</v>
      </c>
      <c r="G848" s="3">
        <f t="shared" si="34"/>
        <v>1188.06149</v>
      </c>
      <c r="H848" s="3">
        <f t="shared" si="35"/>
        <v>0.53000000000000114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200944.28</v>
      </c>
      <c r="D1011" s="7">
        <f>BILANCA!E6</f>
        <v>201153.34</v>
      </c>
      <c r="E1011" s="7">
        <v>0</v>
      </c>
      <c r="F1011" s="7">
        <v>0</v>
      </c>
      <c r="G1011" s="8">
        <f t="shared" ref="G1011:G1306" si="38">B1011/1000*C1011+B1011/500*D1011</f>
        <v>603.25096000000008</v>
      </c>
      <c r="H1011" s="8">
        <f t="shared" si="35"/>
        <v>0.61999999999534339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88575.659999999989</v>
      </c>
      <c r="D1012" s="2">
        <f>BILANCA!E7</f>
        <v>67697.820000000007</v>
      </c>
      <c r="E1012" s="2">
        <v>0</v>
      </c>
      <c r="F1012" s="2">
        <v>0</v>
      </c>
      <c r="G1012" s="3">
        <f t="shared" si="38"/>
        <v>447.94259999999997</v>
      </c>
      <c r="H1012" s="3">
        <f t="shared" si="35"/>
        <v>0.52000000000407454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88575.659999999989</v>
      </c>
      <c r="D1017" s="2">
        <f>BILANCA!E12</f>
        <v>67697.820000000007</v>
      </c>
      <c r="E1017" s="2">
        <v>0</v>
      </c>
      <c r="F1017" s="2">
        <v>0</v>
      </c>
      <c r="G1017" s="3">
        <f t="shared" si="38"/>
        <v>1567.7991000000002</v>
      </c>
      <c r="H1017" s="3">
        <f t="shared" si="35"/>
        <v>0.52000000000407454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73872.049999999988</v>
      </c>
      <c r="D1024" s="2">
        <f>BILANCA!E19</f>
        <v>52439.630000000005</v>
      </c>
      <c r="E1024" s="2">
        <v>0</v>
      </c>
      <c r="F1024" s="2">
        <v>0</v>
      </c>
      <c r="G1024" s="3">
        <f t="shared" si="38"/>
        <v>2502.5183400000001</v>
      </c>
      <c r="H1024" s="3">
        <f t="shared" si="35"/>
        <v>0.41999999998370185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262141.61</v>
      </c>
      <c r="E1025" s="2">
        <v>0</v>
      </c>
      <c r="F1025" s="2">
        <v>0</v>
      </c>
      <c r="G1025" s="3">
        <f t="shared" si="38"/>
        <v>7864.2482999999993</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10800.15</v>
      </c>
      <c r="E1027" s="2">
        <v>0</v>
      </c>
      <c r="F1027" s="2">
        <v>0</v>
      </c>
      <c r="G1027" s="3">
        <f t="shared" si="38"/>
        <v>367.20510000000002</v>
      </c>
      <c r="H1027" s="3">
        <f t="shared" si="35"/>
        <v>0.1499999999996362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415225.04</v>
      </c>
      <c r="D1031" s="2">
        <f>BILANCA!E26</f>
        <v>130347.17</v>
      </c>
      <c r="E1031" s="2">
        <v>0</v>
      </c>
      <c r="F1031" s="2">
        <v>0</v>
      </c>
      <c r="G1031" s="3">
        <f t="shared" si="38"/>
        <v>14194.306980000001</v>
      </c>
      <c r="H1031" s="3">
        <f t="shared" si="35"/>
        <v>0.20999999997729901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341352.99</v>
      </c>
      <c r="D1033" s="2">
        <f>BILANCA!E28</f>
        <v>350849.3</v>
      </c>
      <c r="E1033" s="2">
        <v>0</v>
      </c>
      <c r="F1033" s="2">
        <v>0</v>
      </c>
      <c r="G1033" s="3">
        <f t="shared" si="38"/>
        <v>23990.186569999998</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14703.61</v>
      </c>
      <c r="D1040" s="2">
        <f>BILANCA!E35</f>
        <v>15258.19</v>
      </c>
      <c r="E1040" s="2">
        <v>0</v>
      </c>
      <c r="F1040" s="2">
        <v>0</v>
      </c>
      <c r="G1040" s="3">
        <f t="shared" si="38"/>
        <v>1356.5997</v>
      </c>
      <c r="H1040" s="3">
        <f t="shared" si="35"/>
        <v>0.57999999999992724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14703.61</v>
      </c>
      <c r="D1041" s="2">
        <f>BILANCA!E36</f>
        <v>15258.19</v>
      </c>
      <c r="E1041" s="2">
        <v>0</v>
      </c>
      <c r="F1041" s="2">
        <v>0</v>
      </c>
      <c r="G1041" s="3">
        <f t="shared" si="38"/>
        <v>1401.81969</v>
      </c>
      <c r="H1041" s="3">
        <f t="shared" si="35"/>
        <v>0.57999999999992724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46496.91</v>
      </c>
      <c r="D1059" s="2">
        <f>BILANCA!E54</f>
        <v>44611.65</v>
      </c>
      <c r="E1059" s="2">
        <v>0</v>
      </c>
      <c r="F1059" s="2">
        <v>0</v>
      </c>
      <c r="G1059" s="3">
        <f t="shared" si="38"/>
        <v>6650.2902900000008</v>
      </c>
      <c r="H1059" s="3">
        <f t="shared" si="35"/>
        <v>0.43999999999505235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46496.91</v>
      </c>
      <c r="D1060" s="2">
        <f>BILANCA!E55</f>
        <v>44611.65</v>
      </c>
      <c r="E1060" s="2">
        <v>0</v>
      </c>
      <c r="F1060" s="2">
        <v>0</v>
      </c>
      <c r="G1060" s="3">
        <f t="shared" si="38"/>
        <v>6786.0105000000003</v>
      </c>
      <c r="H1060" s="3">
        <f t="shared" si="35"/>
        <v>0.43999999999505235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112368.62000000001</v>
      </c>
      <c r="D1074" s="2">
        <f>BILANCA!E69</f>
        <v>133455.51999999999</v>
      </c>
      <c r="E1074" s="2">
        <v>0</v>
      </c>
      <c r="F1074" s="2">
        <v>0</v>
      </c>
      <c r="G1074" s="3">
        <f t="shared" si="38"/>
        <v>24273.898239999999</v>
      </c>
      <c r="H1074" s="3">
        <f t="shared" si="35"/>
        <v>0.86000000000058208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133.37</v>
      </c>
      <c r="D1087" s="2">
        <f>BILANCA!E82</f>
        <v>2148.1799999999998</v>
      </c>
      <c r="E1087" s="2">
        <v>0</v>
      </c>
      <c r="F1087" s="2">
        <v>0</v>
      </c>
      <c r="G1087" s="3">
        <f t="shared" si="38"/>
        <v>341.08920999999998</v>
      </c>
      <c r="H1087" s="3">
        <f t="shared" si="35"/>
        <v>0.54999999999984084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78.709999999999994</v>
      </c>
      <c r="D1090" s="2">
        <f>BILANCA!E85</f>
        <v>78.709999999999994</v>
      </c>
      <c r="E1090" s="2">
        <v>0</v>
      </c>
      <c r="F1090" s="2">
        <v>0</v>
      </c>
      <c r="G1090" s="3">
        <f t="shared" si="38"/>
        <v>18.8904</v>
      </c>
      <c r="H1090" s="3">
        <f t="shared" si="35"/>
        <v>0.58000000000001251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54.66</v>
      </c>
      <c r="D1092" s="2">
        <f>BILANCA!E87</f>
        <v>2069.4699999999998</v>
      </c>
      <c r="E1092" s="2">
        <v>0</v>
      </c>
      <c r="F1092" s="2">
        <v>0</v>
      </c>
      <c r="G1092" s="3">
        <f t="shared" si="38"/>
        <v>343.87520000000001</v>
      </c>
      <c r="H1092" s="3">
        <f t="shared" si="35"/>
        <v>0.80999999999980332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19713.400000000001</v>
      </c>
      <c r="D1152" s="2">
        <f>BILANCA!E147</f>
        <v>131307.34</v>
      </c>
      <c r="E1152" s="2">
        <v>0</v>
      </c>
      <c r="F1152" s="2">
        <v>0</v>
      </c>
      <c r="G1152" s="3">
        <f t="shared" si="38"/>
        <v>40090.58735999999</v>
      </c>
      <c r="H1152" s="3">
        <f t="shared" si="41"/>
        <v>0.73999999999796273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103355.12</v>
      </c>
      <c r="E1155" s="2">
        <v>0</v>
      </c>
      <c r="F1155" s="2">
        <v>0</v>
      </c>
      <c r="G1155" s="3">
        <f t="shared" si="38"/>
        <v>29972.984799999998</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103355.12</v>
      </c>
      <c r="E1161" s="2">
        <v>0</v>
      </c>
      <c r="F1161" s="2">
        <v>0</v>
      </c>
      <c r="G1161" s="3">
        <f t="shared" si="38"/>
        <v>31213.246239999997</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664.88</v>
      </c>
      <c r="D1166" s="2">
        <f>BILANCA!E161</f>
        <v>747.88</v>
      </c>
      <c r="E1166" s="2">
        <v>0</v>
      </c>
      <c r="F1166" s="2">
        <v>0</v>
      </c>
      <c r="G1166" s="3">
        <f t="shared" si="38"/>
        <v>337.05984000000001</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19048.52</v>
      </c>
      <c r="D1167" s="2">
        <f>BILANCA!E162</f>
        <v>27204.34</v>
      </c>
      <c r="E1167" s="2">
        <v>0</v>
      </c>
      <c r="F1167" s="2">
        <v>0</v>
      </c>
      <c r="G1167" s="3">
        <f t="shared" si="38"/>
        <v>11532.7804</v>
      </c>
      <c r="H1167" s="3">
        <f t="shared" si="41"/>
        <v>0.81999999999970896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92521.85</v>
      </c>
      <c r="D1176" s="2">
        <f>BILANCA!E171</f>
        <v>0</v>
      </c>
      <c r="E1176" s="2">
        <v>0</v>
      </c>
      <c r="F1176" s="2">
        <v>0</v>
      </c>
      <c r="G1176" s="3">
        <f t="shared" si="38"/>
        <v>15358.627100000002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92521.85</v>
      </c>
      <c r="D1179" s="2">
        <f>BILANCA!E174</f>
        <v>0</v>
      </c>
      <c r="E1179" s="2">
        <v>0</v>
      </c>
      <c r="F1179" s="2">
        <v>0</v>
      </c>
      <c r="G1179" s="3">
        <f t="shared" si="38"/>
        <v>15636.192650000003</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200944.28</v>
      </c>
      <c r="D1180" s="2">
        <f>BILANCA!E176</f>
        <v>201153.34</v>
      </c>
      <c r="E1180" s="2">
        <v>0</v>
      </c>
      <c r="F1180" s="2">
        <v>0</v>
      </c>
      <c r="G1180" s="3">
        <f t="shared" si="38"/>
        <v>102552.66320000001</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97314.189999999988</v>
      </c>
      <c r="D1181" s="2">
        <f>BILANCA!E177</f>
        <v>113803.26</v>
      </c>
      <c r="E1181" s="2">
        <v>0</v>
      </c>
      <c r="F1181" s="2">
        <v>0</v>
      </c>
      <c r="G1181" s="3">
        <f t="shared" si="38"/>
        <v>55561.441409999999</v>
      </c>
      <c r="H1181" s="3">
        <f t="shared" si="41"/>
        <v>0.4499999999825377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97212.549999999988</v>
      </c>
      <c r="D1182" s="2">
        <f>BILANCA!E178</f>
        <v>112902.36</v>
      </c>
      <c r="E1182" s="2">
        <v>0</v>
      </c>
      <c r="F1182" s="2">
        <v>0</v>
      </c>
      <c r="G1182" s="3">
        <f t="shared" si="38"/>
        <v>55558.970439999997</v>
      </c>
      <c r="H1182" s="3">
        <f t="shared" si="41"/>
        <v>0.81000000001222361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92927.29</v>
      </c>
      <c r="D1183" s="2">
        <f>BILANCA!E179</f>
        <v>105306.18</v>
      </c>
      <c r="E1183" s="2">
        <v>0</v>
      </c>
      <c r="F1183" s="2">
        <v>0</v>
      </c>
      <c r="G1183" s="3">
        <f t="shared" si="38"/>
        <v>52512.359449999989</v>
      </c>
      <c r="H1183" s="3">
        <f t="shared" si="41"/>
        <v>0.46999999998661224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4200.75</v>
      </c>
      <c r="D1184" s="2">
        <f>BILANCA!E180</f>
        <v>7566.33</v>
      </c>
      <c r="E1184" s="2">
        <v>0</v>
      </c>
      <c r="F1184" s="2">
        <v>0</v>
      </c>
      <c r="G1184" s="3">
        <f t="shared" si="38"/>
        <v>3364.0133399999995</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29.81</v>
      </c>
      <c r="D1198" s="2">
        <f>BILANCA!E194</f>
        <v>29.81</v>
      </c>
      <c r="E1198" s="2">
        <v>0</v>
      </c>
      <c r="F1198" s="2">
        <v>0</v>
      </c>
      <c r="G1198" s="3">
        <f t="shared" si="38"/>
        <v>16.812840000000001</v>
      </c>
      <c r="H1198" s="3">
        <f t="shared" si="41"/>
        <v>0.38000000000000256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0.04</v>
      </c>
      <c r="D1199" s="2">
        <f>BILANCA!E195</f>
        <v>0.04</v>
      </c>
      <c r="E1199" s="2">
        <v>0</v>
      </c>
      <c r="F1199" s="2">
        <v>0</v>
      </c>
      <c r="G1199" s="3">
        <f t="shared" si="38"/>
        <v>2.2679999999999999E-2</v>
      </c>
      <c r="H1199" s="3">
        <f t="shared" si="41"/>
        <v>0.08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54.66</v>
      </c>
      <c r="D1200" s="2">
        <f>BILANCA!E196</f>
        <v>0</v>
      </c>
      <c r="E1200" s="2">
        <v>0</v>
      </c>
      <c r="F1200" s="2">
        <v>0</v>
      </c>
      <c r="G1200" s="3">
        <f t="shared" si="38"/>
        <v>10.385399999999999</v>
      </c>
      <c r="H1200" s="3">
        <f t="shared" si="41"/>
        <v>0.34000000000000341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101.64</v>
      </c>
      <c r="D1201" s="2">
        <f>BILANCA!E197</f>
        <v>0</v>
      </c>
      <c r="E1201" s="2">
        <v>0</v>
      </c>
      <c r="F1201" s="2">
        <v>0</v>
      </c>
      <c r="G1201" s="3">
        <f t="shared" si="38"/>
        <v>19.413240000000002</v>
      </c>
      <c r="H1201" s="3">
        <f t="shared" si="41"/>
        <v>0.35999999999999943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101.64</v>
      </c>
      <c r="D1203" s="2">
        <f>BILANCA!E199</f>
        <v>0</v>
      </c>
      <c r="E1203" s="2">
        <v>0</v>
      </c>
      <c r="F1203" s="2">
        <v>0</v>
      </c>
      <c r="G1203" s="3">
        <f t="shared" si="44"/>
        <v>19.616520000000001</v>
      </c>
      <c r="H1203" s="3">
        <f t="shared" si="45"/>
        <v>0.35999999999999943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900.9</v>
      </c>
      <c r="E1251" s="2">
        <v>0</v>
      </c>
      <c r="F1251" s="2">
        <v>0</v>
      </c>
      <c r="G1251" s="3">
        <f>B1251/1000*C1251+B1251/500*D1251</f>
        <v>434.23379999999997</v>
      </c>
      <c r="H1251" s="3">
        <f>ABS(C1251-ROUND(C1251,0))+ABS(D1251-ROUND(D1251,0))</f>
        <v>0.10000000000002274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103630.09000000001</v>
      </c>
      <c r="D1255" s="2">
        <f>BILANCA!E251</f>
        <v>87350.080000000002</v>
      </c>
      <c r="E1255" s="2">
        <v>0</v>
      </c>
      <c r="F1255" s="2">
        <v>0</v>
      </c>
      <c r="G1255" s="3">
        <f t="shared" si="38"/>
        <v>68190.911250000005</v>
      </c>
      <c r="H1255" s="3">
        <f t="shared" si="41"/>
        <v>0.17000000001280569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88575.66</v>
      </c>
      <c r="D1256" s="2">
        <f>BILANCA!E252</f>
        <v>67697.820000000007</v>
      </c>
      <c r="E1256" s="2">
        <v>0</v>
      </c>
      <c r="F1256" s="2">
        <v>0</v>
      </c>
      <c r="G1256" s="3">
        <f t="shared" si="38"/>
        <v>55096.9398</v>
      </c>
      <c r="H1256" s="3">
        <f t="shared" si="41"/>
        <v>0.51999999998952262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88575.66</v>
      </c>
      <c r="D1257" s="2">
        <f>BILANCA!E253</f>
        <v>67697.820000000007</v>
      </c>
      <c r="E1257" s="2">
        <v>0</v>
      </c>
      <c r="F1257" s="2">
        <v>0</v>
      </c>
      <c r="G1257" s="3">
        <f t="shared" si="38"/>
        <v>55320.911100000005</v>
      </c>
      <c r="H1257" s="3">
        <f t="shared" si="41"/>
        <v>0.51999999998952262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14389.55</v>
      </c>
      <c r="D1259" s="2">
        <f>BILANCA!E255</f>
        <v>-84450.74</v>
      </c>
      <c r="E1259" s="2">
        <v>0</v>
      </c>
      <c r="F1259" s="2">
        <v>0</v>
      </c>
      <c r="G1259" s="3">
        <f t="shared" si="38"/>
        <v>-38473.470570000005</v>
      </c>
      <c r="H1259" s="3">
        <f t="shared" si="41"/>
        <v>0.70999999999548891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14389.55</v>
      </c>
      <c r="D1260" s="2">
        <f>BILANCA!E256</f>
        <v>0</v>
      </c>
      <c r="E1260" s="2">
        <v>0</v>
      </c>
      <c r="F1260" s="2">
        <v>0</v>
      </c>
      <c r="G1260" s="3">
        <f t="shared" si="38"/>
        <v>3597.3874999999998</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14389.55</v>
      </c>
      <c r="D1261" s="2">
        <f>BILANCA!E257</f>
        <v>0</v>
      </c>
      <c r="E1261" s="2">
        <v>0</v>
      </c>
      <c r="F1261" s="2">
        <v>0</v>
      </c>
      <c r="G1261" s="3">
        <f t="shared" si="38"/>
        <v>3611.7770499999997</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84450.74</v>
      </c>
      <c r="E1264" s="2">
        <v>0</v>
      </c>
      <c r="F1264" s="2">
        <v>0</v>
      </c>
      <c r="G1264" s="3">
        <f t="shared" si="38"/>
        <v>42900.975920000004</v>
      </c>
      <c r="H1264" s="3">
        <f t="shared" si="41"/>
        <v>0.25999999999476131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84450.74</v>
      </c>
      <c r="E1265" s="2">
        <v>0</v>
      </c>
      <c r="F1265" s="2">
        <v>0</v>
      </c>
      <c r="G1265" s="3">
        <f t="shared" si="38"/>
        <v>43069.877400000005</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664.88</v>
      </c>
      <c r="D1278" s="2">
        <f>BILANCA!E274</f>
        <v>104103</v>
      </c>
      <c r="E1278" s="2">
        <v>0</v>
      </c>
      <c r="F1278" s="2">
        <v>0</v>
      </c>
      <c r="G1278" s="3">
        <f t="shared" si="38"/>
        <v>55977.395840000005</v>
      </c>
      <c r="H1278" s="3">
        <f t="shared" si="41"/>
        <v>0.12000000000000455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664.88</v>
      </c>
      <c r="D1281" s="2">
        <f>BILANCA!E277</f>
        <v>103355.12</v>
      </c>
      <c r="E1281" s="2">
        <v>0</v>
      </c>
      <c r="F1281" s="2">
        <v>0</v>
      </c>
      <c r="G1281" s="3">
        <f t="shared" si="48"/>
        <v>56198.657520000008</v>
      </c>
      <c r="H1281" s="3">
        <f t="shared" si="49"/>
        <v>0.23999999999534793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664.88</v>
      </c>
      <c r="D1287" s="2">
        <f>BILANCA!E283</f>
        <v>103355.12</v>
      </c>
      <c r="E1287" s="2">
        <v>0</v>
      </c>
      <c r="F1287" s="2">
        <v>0</v>
      </c>
      <c r="G1287" s="3">
        <f t="shared" si="48"/>
        <v>57442.908239999997</v>
      </c>
      <c r="H1287" s="3">
        <f t="shared" si="49"/>
        <v>0.23999999999534793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747.88</v>
      </c>
      <c r="E1292" s="2">
        <v>0</v>
      </c>
      <c r="F1292" s="2">
        <v>0</v>
      </c>
      <c r="G1292" s="3">
        <f t="shared" si="48"/>
        <v>421.80431999999996</v>
      </c>
      <c r="H1292" s="3">
        <f t="shared" si="49"/>
        <v>0.12000000000000455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19380.96</v>
      </c>
      <c r="D1305" s="2">
        <f>BILANCA!E302</f>
        <v>27952.22</v>
      </c>
      <c r="E1305" s="2">
        <v>0</v>
      </c>
      <c r="F1305" s="2">
        <v>0</v>
      </c>
      <c r="G1305" s="3">
        <f t="shared" si="38"/>
        <v>22209.192999999999</v>
      </c>
      <c r="H1305" s="3">
        <f t="shared" si="41"/>
        <v>0.26000000000203727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332.44</v>
      </c>
      <c r="D1306" s="2">
        <f>BILANCA!E303</f>
        <v>103355.12</v>
      </c>
      <c r="E1306" s="2">
        <v>0</v>
      </c>
      <c r="F1306" s="2">
        <v>0</v>
      </c>
      <c r="G1306" s="3">
        <f t="shared" si="38"/>
        <v>61284.633279999995</v>
      </c>
      <c r="H1306" s="3">
        <f t="shared" si="41"/>
        <v>0.55999999999534111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2067.3000000000002</v>
      </c>
      <c r="E1311" s="2">
        <v>0</v>
      </c>
      <c r="F1311" s="2">
        <v>0</v>
      </c>
      <c r="G1311" s="3">
        <f t="shared" si="52"/>
        <v>1244.5146</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54.66</v>
      </c>
      <c r="D1312" s="2">
        <f>BILANCA!E309</f>
        <v>2.17</v>
      </c>
      <c r="E1312" s="2">
        <v>0</v>
      </c>
      <c r="F1312" s="2">
        <v>0</v>
      </c>
      <c r="G1312" s="3">
        <f t="shared" si="52"/>
        <v>17.818000000000001</v>
      </c>
      <c r="H1312" s="3">
        <f t="shared" si="41"/>
        <v>0.51000000000000334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19048.52</v>
      </c>
      <c r="D1338" s="2">
        <f>BILANCA!E335</f>
        <v>27204.34</v>
      </c>
      <c r="E1338" s="2">
        <v>0</v>
      </c>
      <c r="F1338" s="2">
        <v>0</v>
      </c>
      <c r="G1338" s="3">
        <f t="shared" si="52"/>
        <v>24093.961600000002</v>
      </c>
      <c r="H1338" s="3">
        <f t="shared" si="41"/>
        <v>0.81999999999970896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97212.55</v>
      </c>
      <c r="D1340" s="2">
        <f>BILANCA!E337</f>
        <v>112902.36</v>
      </c>
      <c r="E1340" s="2">
        <v>0</v>
      </c>
      <c r="F1340" s="2">
        <v>0</v>
      </c>
      <c r="G1340" s="3">
        <f t="shared" si="52"/>
        <v>106595.6991</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101.64</v>
      </c>
      <c r="D1342" s="2">
        <f>BILANCA!E339</f>
        <v>0</v>
      </c>
      <c r="E1342" s="2">
        <v>0</v>
      </c>
      <c r="F1342" s="2">
        <v>0</v>
      </c>
      <c r="G1342" s="3">
        <f t="shared" si="52"/>
        <v>33.744480000000003</v>
      </c>
      <c r="H1342" s="3">
        <f t="shared" si="41"/>
        <v>0.35999999999999943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2.17</v>
      </c>
      <c r="E1382" s="2">
        <v>0</v>
      </c>
      <c r="F1382" s="2">
        <v>0</v>
      </c>
      <c r="G1382" s="3">
        <f t="shared" si="59"/>
        <v>1.6144799999999999</v>
      </c>
      <c r="H1382" s="3">
        <f t="shared" si="60"/>
        <v>0.16999999999999993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898.73</v>
      </c>
      <c r="E1383" s="2">
        <v>0</v>
      </c>
      <c r="F1383" s="2">
        <v>0</v>
      </c>
      <c r="G1383" s="3">
        <f t="shared" si="59"/>
        <v>670.45258000000001</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1205749.6000000001</v>
      </c>
      <c r="D1510" s="2">
        <f>'RAS-funkcijski'!E114</f>
        <v>1425553.42</v>
      </c>
      <c r="E1510" s="2">
        <v>0</v>
      </c>
      <c r="F1510" s="2">
        <v>0</v>
      </c>
      <c r="G1510" s="3">
        <f t="shared" si="52"/>
        <v>446254.2084</v>
      </c>
      <c r="H1510" s="3">
        <f t="shared" si="63"/>
        <v>0.81999999983236194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1205749.6000000001</v>
      </c>
      <c r="D1514" s="2">
        <f>'RAS-funkcijski'!E118</f>
        <v>1425553.42</v>
      </c>
      <c r="E1514" s="2">
        <v>0</v>
      </c>
      <c r="F1514" s="2">
        <v>0</v>
      </c>
      <c r="G1514" s="3">
        <f t="shared" si="52"/>
        <v>462481.63416000002</v>
      </c>
      <c r="H1514" s="3">
        <f t="shared" si="63"/>
        <v>0.81999999983236194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1205749.6000000001</v>
      </c>
      <c r="D1516" s="2">
        <f>'RAS-funkcijski'!E120</f>
        <v>1425553.42</v>
      </c>
      <c r="E1516" s="2">
        <v>0</v>
      </c>
      <c r="F1516" s="2">
        <v>0</v>
      </c>
      <c r="G1516" s="3">
        <f t="shared" si="52"/>
        <v>470595.34704000002</v>
      </c>
      <c r="H1516" s="3">
        <f t="shared" si="63"/>
        <v>0.81999999983236194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1205749.6000000001</v>
      </c>
      <c r="D1537" s="14">
        <f>'RAS-funkcijski'!E141</f>
        <v>1425553.42</v>
      </c>
      <c r="E1537" s="14">
        <v>0</v>
      </c>
      <c r="F1537" s="14">
        <v>0</v>
      </c>
      <c r="G1537" s="15">
        <f t="shared" si="52"/>
        <v>555789.33227999997</v>
      </c>
      <c r="H1537" s="15">
        <f t="shared" si="63"/>
        <v>0.81999999983236194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22996.17</v>
      </c>
      <c r="E1538" s="7">
        <v>0</v>
      </c>
      <c r="F1538" s="7">
        <v>0</v>
      </c>
      <c r="G1538" s="8">
        <f t="shared" si="52"/>
        <v>45.992339999999999</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22996.17</v>
      </c>
      <c r="E1539" s="2">
        <v>0</v>
      </c>
      <c r="F1539" s="2">
        <v>0</v>
      </c>
      <c r="G1539" s="3">
        <f t="shared" si="52"/>
        <v>91.984679999999997</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22996.17</v>
      </c>
      <c r="E1540" s="2">
        <v>0</v>
      </c>
      <c r="F1540" s="2">
        <v>0</v>
      </c>
      <c r="G1540" s="3">
        <f t="shared" si="52"/>
        <v>137.97701999999998</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22996.17</v>
      </c>
      <c r="E1542" s="2">
        <v>0</v>
      </c>
      <c r="F1542" s="2">
        <v>0</v>
      </c>
      <c r="G1542" s="3">
        <f t="shared" si="52"/>
        <v>229.96169999999998</v>
      </c>
      <c r="H1542" s="3">
        <f t="shared" si="63"/>
        <v>0.16999999999825377</v>
      </c>
      <c r="I1542" s="11">
        <f t="shared" si="64"/>
        <v>39.093488999598428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97314.19</v>
      </c>
      <c r="D1582" s="7"/>
      <c r="E1582" s="7">
        <v>0</v>
      </c>
      <c r="F1582" s="7">
        <v>0</v>
      </c>
      <c r="G1582" s="8">
        <f t="shared" ref="G1582:G1686" si="70">B1582/1000*C1582</f>
        <v>97.314190000000011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1369812.14</v>
      </c>
      <c r="D1583" s="2">
        <v>0</v>
      </c>
      <c r="E1583" s="2">
        <v>0</v>
      </c>
      <c r="F1583" s="2">
        <v>0</v>
      </c>
      <c r="G1583" s="3">
        <f t="shared" si="70"/>
        <v>2739.62428</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1339762.5799999998</v>
      </c>
      <c r="D1585" s="2">
        <v>0</v>
      </c>
      <c r="E1585" s="2">
        <v>0</v>
      </c>
      <c r="F1585" s="2">
        <v>0</v>
      </c>
      <c r="G1585" s="3">
        <f t="shared" si="70"/>
        <v>5359.0503199999994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1237122.3</v>
      </c>
      <c r="D1586" s="2">
        <v>0</v>
      </c>
      <c r="E1586" s="2">
        <v>0</v>
      </c>
      <c r="F1586" s="2">
        <v>0</v>
      </c>
      <c r="G1586" s="3">
        <f t="shared" si="70"/>
        <v>6185.6115</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101384.96000000001</v>
      </c>
      <c r="D1587" s="2">
        <v>0</v>
      </c>
      <c r="E1587" s="2">
        <v>0</v>
      </c>
      <c r="F1587" s="2">
        <v>0</v>
      </c>
      <c r="G1587" s="3">
        <f t="shared" si="70"/>
        <v>608.3097600000001</v>
      </c>
      <c r="H1587" s="3">
        <f t="shared" si="71"/>
        <v>3.9999999993597157E-2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238.4</v>
      </c>
      <c r="D1591" s="2">
        <v>0</v>
      </c>
      <c r="E1591" s="2">
        <v>0</v>
      </c>
      <c r="F1591" s="2">
        <v>0</v>
      </c>
      <c r="G1591" s="3">
        <f t="shared" si="70"/>
        <v>2.3839999999999999</v>
      </c>
      <c r="H1591" s="3">
        <f t="shared" si="71"/>
        <v>0.40000000000000568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1016.92</v>
      </c>
      <c r="D1592" s="2">
        <v>0</v>
      </c>
      <c r="E1592" s="2">
        <v>0</v>
      </c>
      <c r="F1592" s="2">
        <v>0</v>
      </c>
      <c r="G1592" s="3">
        <f t="shared" si="70"/>
        <v>11.186119999999999</v>
      </c>
      <c r="H1592" s="3">
        <f t="shared" si="71"/>
        <v>8.0000000000040927E-2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2118.33</v>
      </c>
      <c r="D1594" s="2">
        <v>0</v>
      </c>
      <c r="E1594" s="2">
        <v>0</v>
      </c>
      <c r="F1594" s="2">
        <v>0</v>
      </c>
      <c r="G1594" s="3">
        <f t="shared" si="70"/>
        <v>27.538289999999996</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27931.23</v>
      </c>
      <c r="D1601" s="2">
        <v>0</v>
      </c>
      <c r="E1601" s="2">
        <v>0</v>
      </c>
      <c r="F1601" s="2">
        <v>0</v>
      </c>
      <c r="G1601" s="3">
        <f>B1601/1000*C1601</f>
        <v>558.62459999999999</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1353323.0699999998</v>
      </c>
      <c r="D1602" s="2">
        <v>0</v>
      </c>
      <c r="E1602" s="2">
        <v>0</v>
      </c>
      <c r="F1602" s="2">
        <v>0</v>
      </c>
      <c r="G1602" s="3">
        <f t="shared" si="70"/>
        <v>28419.784469999999</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1324072.7699999998</v>
      </c>
      <c r="D1604" s="2">
        <v>0</v>
      </c>
      <c r="E1604" s="2">
        <v>0</v>
      </c>
      <c r="F1604" s="2">
        <v>0</v>
      </c>
      <c r="G1604" s="3">
        <f t="shared" si="70"/>
        <v>30453.673709999995</v>
      </c>
      <c r="H1604" s="3">
        <f t="shared" si="71"/>
        <v>0.23000000021420419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1224743.4099999999</v>
      </c>
      <c r="D1605" s="2">
        <v>0</v>
      </c>
      <c r="E1605" s="2">
        <v>0</v>
      </c>
      <c r="F1605" s="2">
        <v>0</v>
      </c>
      <c r="G1605" s="3">
        <f t="shared" si="70"/>
        <v>29393.841839999997</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98019.38</v>
      </c>
      <c r="D1606" s="2">
        <v>0</v>
      </c>
      <c r="E1606" s="2">
        <v>0</v>
      </c>
      <c r="F1606" s="2">
        <v>0</v>
      </c>
      <c r="G1606" s="3">
        <f t="shared" si="70"/>
        <v>2450.4845</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238.4</v>
      </c>
      <c r="D1610" s="2">
        <v>0</v>
      </c>
      <c r="E1610" s="2">
        <v>0</v>
      </c>
      <c r="F1610" s="2">
        <v>0</v>
      </c>
      <c r="G1610" s="3">
        <f t="shared" si="70"/>
        <v>6.9136000000000006</v>
      </c>
      <c r="H1610" s="3">
        <f t="shared" si="71"/>
        <v>0.40000000000000568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1016.92</v>
      </c>
      <c r="D1611" s="2">
        <v>0</v>
      </c>
      <c r="E1611" s="2">
        <v>0</v>
      </c>
      <c r="F1611" s="2">
        <v>0</v>
      </c>
      <c r="G1611" s="3">
        <f t="shared" si="70"/>
        <v>30.507599999999996</v>
      </c>
      <c r="H1611" s="3">
        <f t="shared" si="71"/>
        <v>8.0000000000040927E-2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54.66</v>
      </c>
      <c r="D1612" s="2">
        <v>0</v>
      </c>
      <c r="E1612" s="2">
        <v>0</v>
      </c>
      <c r="F1612" s="2">
        <v>0</v>
      </c>
      <c r="G1612" s="3">
        <f t="shared" si="70"/>
        <v>1.6944599999999999</v>
      </c>
      <c r="H1612" s="3">
        <f t="shared" si="71"/>
        <v>0.34000000000000341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2219.9699999999998</v>
      </c>
      <c r="D1613" s="2">
        <v>0</v>
      </c>
      <c r="E1613" s="2">
        <v>0</v>
      </c>
      <c r="F1613" s="2">
        <v>0</v>
      </c>
      <c r="G1613" s="3">
        <f t="shared" si="70"/>
        <v>71.03904</v>
      </c>
      <c r="H1613" s="3">
        <f t="shared" si="71"/>
        <v>3.0000000000200089E-2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27030.33</v>
      </c>
      <c r="D1620" s="2">
        <v>0</v>
      </c>
      <c r="E1620" s="2">
        <v>0</v>
      </c>
      <c r="F1620" s="2">
        <v>0</v>
      </c>
      <c r="G1620" s="3">
        <f>B1620/1000*C1620</f>
        <v>1054.1828700000001</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113803.26000000001</v>
      </c>
      <c r="D1621" s="2">
        <v>0</v>
      </c>
      <c r="E1621" s="2">
        <v>0</v>
      </c>
      <c r="F1621" s="2">
        <v>0</v>
      </c>
      <c r="G1621" s="3">
        <f t="shared" si="70"/>
        <v>4552.1304000000009</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113803.26</v>
      </c>
      <c r="D1681" s="2">
        <v>0</v>
      </c>
      <c r="E1681" s="2">
        <v>0</v>
      </c>
      <c r="F1681" s="2">
        <v>0</v>
      </c>
      <c r="G1681" s="3">
        <f t="shared" si="70"/>
        <v>11380.326000000001</v>
      </c>
      <c r="H1681" s="3">
        <f t="shared" si="71"/>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112902.36</v>
      </c>
      <c r="D1683" s="2">
        <v>0</v>
      </c>
      <c r="E1683" s="2">
        <v>0</v>
      </c>
      <c r="F1683" s="2">
        <v>0</v>
      </c>
      <c r="G1683" s="3">
        <f t="shared" si="70"/>
        <v>11516.040719999999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900.9</v>
      </c>
      <c r="D1686" s="14">
        <v>0</v>
      </c>
      <c r="E1686" s="14">
        <v>0</v>
      </c>
      <c r="F1686" s="14">
        <v>0</v>
      </c>
      <c r="G1686" s="15">
        <f t="shared" si="70"/>
        <v>94.594499999999996</v>
      </c>
      <c r="H1686" s="15">
        <f t="shared" si="71"/>
        <v>0.10000000000002274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18635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1219244.4900000002</v>
      </c>
      <c r="I17" s="275">
        <f>'PR-RAS'!E6</f>
        <v>1326713.1300000001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1200353.7200000002</v>
      </c>
      <c r="I18" s="275">
        <f>'PR-RAS'!E152</f>
        <v>1423435.0899999999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14389.55000000013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84450.739999999802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88575.659999999989</v>
      </c>
      <c r="I22" s="275">
        <f>BILANCA!E7</f>
        <v>67697.820000000007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112368.62000000001</v>
      </c>
      <c r="I23" s="275">
        <f>BILANCA!E69</f>
        <v>133455.51999999999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97314.189999999988</v>
      </c>
      <c r="I24" s="275">
        <f>BILANCA!E177</f>
        <v>113803.26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103630.09000000001</v>
      </c>
      <c r="I25" s="275">
        <f>BILANCA!E251</f>
        <v>87350.080000000002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1205749.6000000001</v>
      </c>
      <c r="I30" s="275">
        <f>'RAS-funkcijski'!E114</f>
        <v>1425553.42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1205749.6000000001</v>
      </c>
      <c r="I31" s="275">
        <f>'RAS-funkcijski'!E141</f>
        <v>1425553.42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22996.17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97314.19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113803.26000000001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113803.26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9"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1219244.4900000002</v>
      </c>
      <c r="E6" s="60">
        <f>E7+E43+E49+E82+E106+E125+E134+E140</f>
        <v>1326713.1300000001</v>
      </c>
      <c r="F6" s="45">
        <f t="shared" ref="F6:F132" si="0">IF(D6&lt;&gt;0,IF(E6/D6&gt;=100,"&gt;&gt;100",E6/D6*100),"-")</f>
        <v>108.8143633931862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1113841.6700000002</v>
      </c>
      <c r="E49" s="60">
        <f>E50+E53+E58+E61+E64+E68+E71+E74+E77</f>
        <v>1209614.45</v>
      </c>
      <c r="F49" s="45">
        <f t="shared" si="0"/>
        <v>108.59841955814061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1107296.07</v>
      </c>
      <c r="E68" s="60">
        <f t="shared" si="11"/>
        <v>1209614.45</v>
      </c>
      <c r="F68" s="45">
        <f t="shared" si="0"/>
        <v>109.24038139140148</v>
      </c>
    </row>
    <row r="69" spans="1:6" ht="12.75" customHeight="1" x14ac:dyDescent="0.2">
      <c r="A69" s="63" t="s">
        <v>141</v>
      </c>
      <c r="B69" s="64" t="s">
        <v>142</v>
      </c>
      <c r="C69" s="247" t="s">
        <v>141</v>
      </c>
      <c r="D69" s="194">
        <v>1107296.07</v>
      </c>
      <c r="E69" s="194">
        <v>1209614.45</v>
      </c>
      <c r="F69" s="45">
        <f t="shared" si="0"/>
        <v>109.24038139140148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6545.6</v>
      </c>
      <c r="E74" s="60">
        <f t="shared" si="13"/>
        <v>0</v>
      </c>
      <c r="F74" s="45">
        <f t="shared" si="0"/>
        <v>0</v>
      </c>
    </row>
    <row r="75" spans="1:6" ht="12.75" customHeight="1" x14ac:dyDescent="0.2">
      <c r="A75" s="63" t="s">
        <v>153</v>
      </c>
      <c r="B75" s="65" t="s">
        <v>154</v>
      </c>
      <c r="C75" s="247" t="s">
        <v>153</v>
      </c>
      <c r="D75" s="194">
        <v>6545.6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12787.73</v>
      </c>
      <c r="E106" s="60">
        <f>E107+E112+E120+E124</f>
        <v>14654.87</v>
      </c>
      <c r="F106" s="45">
        <f t="shared" si="0"/>
        <v>114.60102770390054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12787.73</v>
      </c>
      <c r="E112" s="60">
        <f t="shared" si="20"/>
        <v>14654.87</v>
      </c>
      <c r="F112" s="45">
        <f t="shared" si="0"/>
        <v>114.60102770390054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12787.73</v>
      </c>
      <c r="E117" s="194">
        <v>14654.87</v>
      </c>
      <c r="F117" s="45">
        <f t="shared" si="0"/>
        <v>114.60102770390054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14145.32</v>
      </c>
      <c r="E125" s="60">
        <f t="shared" si="22"/>
        <v>13365.72</v>
      </c>
      <c r="F125" s="45">
        <f t="shared" si="0"/>
        <v>94.488636524306273</v>
      </c>
    </row>
    <row r="126" spans="1:6" ht="12.75" customHeight="1" x14ac:dyDescent="0.2">
      <c r="A126" s="63">
        <v>661</v>
      </c>
      <c r="B126" s="65" t="s">
        <v>255</v>
      </c>
      <c r="C126" s="247" t="s">
        <v>256</v>
      </c>
      <c r="D126" s="60">
        <f t="shared" ref="D126:E126" si="23">SUM(D127:D128)</f>
        <v>5292.6</v>
      </c>
      <c r="E126" s="60">
        <f t="shared" si="23"/>
        <v>4773</v>
      </c>
      <c r="F126" s="45">
        <f t="shared" si="0"/>
        <v>90.182518988776778</v>
      </c>
    </row>
    <row r="127" spans="1:6" ht="12.75" customHeight="1" x14ac:dyDescent="0.2">
      <c r="A127" s="63">
        <v>6614</v>
      </c>
      <c r="B127" s="65" t="s">
        <v>257</v>
      </c>
      <c r="C127" s="247" t="s">
        <v>258</v>
      </c>
      <c r="D127" s="194">
        <v>1186.5</v>
      </c>
      <c r="E127" s="194"/>
      <c r="F127" s="45">
        <f t="shared" si="0"/>
        <v>0</v>
      </c>
    </row>
    <row r="128" spans="1:6" ht="12.75" customHeight="1" x14ac:dyDescent="0.2">
      <c r="A128" s="63">
        <v>6615</v>
      </c>
      <c r="B128" s="65" t="s">
        <v>259</v>
      </c>
      <c r="C128" s="247" t="s">
        <v>260</v>
      </c>
      <c r="D128" s="194">
        <v>4106.1000000000004</v>
      </c>
      <c r="E128" s="194">
        <v>4773</v>
      </c>
      <c r="F128" s="45">
        <f t="shared" si="0"/>
        <v>116.24168919412581</v>
      </c>
    </row>
    <row r="129" spans="1:6" ht="36" x14ac:dyDescent="0.2">
      <c r="A129" s="63">
        <v>663</v>
      </c>
      <c r="B129" s="182" t="s">
        <v>261</v>
      </c>
      <c r="C129" s="247" t="s">
        <v>262</v>
      </c>
      <c r="D129" s="60">
        <f t="shared" ref="D129:E129" si="24">SUM(D130:D133)</f>
        <v>8852.7199999999993</v>
      </c>
      <c r="E129" s="60">
        <f t="shared" si="24"/>
        <v>8592.7199999999993</v>
      </c>
      <c r="F129" s="45">
        <f t="shared" si="0"/>
        <v>97.063049548613307</v>
      </c>
    </row>
    <row r="130" spans="1:6" ht="12.75" customHeight="1" x14ac:dyDescent="0.2">
      <c r="A130" s="63">
        <v>6631</v>
      </c>
      <c r="B130" s="65" t="s">
        <v>263</v>
      </c>
      <c r="C130" s="247" t="s">
        <v>264</v>
      </c>
      <c r="D130" s="194">
        <v>8852.7199999999993</v>
      </c>
      <c r="E130" s="194">
        <v>8592.7199999999993</v>
      </c>
      <c r="F130" s="45">
        <f t="shared" si="0"/>
        <v>97.063049548613307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78469.77</v>
      </c>
      <c r="E134" s="60">
        <f t="shared" si="25"/>
        <v>89078.09</v>
      </c>
      <c r="F134" s="45">
        <f t="shared" ref="F134:F229" si="26">IF(D134&lt;&gt;0,IF(E134/D134&gt;=100,"&gt;&gt;100",E134/D134*100),"-")</f>
        <v>113.51898954208734</v>
      </c>
    </row>
    <row r="135" spans="1:6" ht="24" x14ac:dyDescent="0.2">
      <c r="A135" s="63">
        <v>671</v>
      </c>
      <c r="B135" s="182" t="s">
        <v>273</v>
      </c>
      <c r="C135" s="247" t="s">
        <v>274</v>
      </c>
      <c r="D135" s="60">
        <f t="shared" ref="D135:E135" si="27">SUM(D136:D138)</f>
        <v>78469.77</v>
      </c>
      <c r="E135" s="60">
        <f t="shared" si="27"/>
        <v>89078.09</v>
      </c>
      <c r="F135" s="45">
        <f t="shared" si="26"/>
        <v>113.51898954208734</v>
      </c>
    </row>
    <row r="136" spans="1:6" ht="12.75" customHeight="1" x14ac:dyDescent="0.2">
      <c r="A136" s="63">
        <v>6711</v>
      </c>
      <c r="B136" s="65" t="s">
        <v>275</v>
      </c>
      <c r="C136" s="247" t="s">
        <v>276</v>
      </c>
      <c r="D136" s="194">
        <v>73871.41</v>
      </c>
      <c r="E136" s="194">
        <v>88976.45</v>
      </c>
      <c r="F136" s="45">
        <f t="shared" si="26"/>
        <v>120.44774832374256</v>
      </c>
    </row>
    <row r="137" spans="1:6" ht="24" x14ac:dyDescent="0.2">
      <c r="A137" s="63">
        <v>6712</v>
      </c>
      <c r="B137" s="182" t="s">
        <v>277</v>
      </c>
      <c r="C137" s="247" t="s">
        <v>278</v>
      </c>
      <c r="D137" s="194">
        <v>4598.3599999999997</v>
      </c>
      <c r="E137" s="194">
        <v>101.64</v>
      </c>
      <c r="F137" s="45">
        <f t="shared" si="26"/>
        <v>2.2103532563783612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1200353.7200000002</v>
      </c>
      <c r="E152" s="60">
        <f>E153+E164+E202+E221+E230+E262+E273</f>
        <v>1423435.0899999999</v>
      </c>
      <c r="F152" s="45">
        <f t="shared" si="26"/>
        <v>118.58463603545124</v>
      </c>
    </row>
    <row r="153" spans="1:6" ht="12.75" customHeight="1" x14ac:dyDescent="0.2">
      <c r="A153" s="63">
        <v>31</v>
      </c>
      <c r="B153" s="64" t="s">
        <v>308</v>
      </c>
      <c r="C153" s="247" t="s">
        <v>3</v>
      </c>
      <c r="D153" s="60">
        <f t="shared" ref="D153:E153" si="30">D154+D159+D160</f>
        <v>1103317.6200000001</v>
      </c>
      <c r="E153" s="60">
        <f t="shared" si="30"/>
        <v>1320458.81</v>
      </c>
      <c r="F153" s="45">
        <f t="shared" si="26"/>
        <v>119.68075067993567</v>
      </c>
    </row>
    <row r="154" spans="1:6" ht="12.75" customHeight="1" x14ac:dyDescent="0.2">
      <c r="A154" s="63">
        <v>311</v>
      </c>
      <c r="B154" s="64" t="s">
        <v>309</v>
      </c>
      <c r="C154" s="247" t="s">
        <v>310</v>
      </c>
      <c r="D154" s="60">
        <f t="shared" ref="D154:E154" si="31">SUM(D155:D158)</f>
        <v>919069.54</v>
      </c>
      <c r="E154" s="60">
        <f t="shared" si="31"/>
        <v>1098533.3999999999</v>
      </c>
      <c r="F154" s="45">
        <f t="shared" si="26"/>
        <v>119.52669000432763</v>
      </c>
    </row>
    <row r="155" spans="1:6" ht="12.75" customHeight="1" x14ac:dyDescent="0.2">
      <c r="A155" s="63">
        <v>3111</v>
      </c>
      <c r="B155" s="64" t="s">
        <v>311</v>
      </c>
      <c r="C155" s="247" t="s">
        <v>312</v>
      </c>
      <c r="D155" s="194">
        <v>919069.54</v>
      </c>
      <c r="E155" s="194">
        <v>1098533.3999999999</v>
      </c>
      <c r="F155" s="45">
        <f t="shared" si="26"/>
        <v>119.52669000432763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31595.78</v>
      </c>
      <c r="E159" s="194">
        <v>40425.120000000003</v>
      </c>
      <c r="F159" s="45">
        <f t="shared" si="26"/>
        <v>127.94468122008699</v>
      </c>
    </row>
    <row r="160" spans="1:6" ht="12.75" customHeight="1" x14ac:dyDescent="0.2">
      <c r="A160" s="63">
        <v>313</v>
      </c>
      <c r="B160" s="65" t="s">
        <v>321</v>
      </c>
      <c r="C160" s="247" t="s">
        <v>322</v>
      </c>
      <c r="D160" s="60">
        <f t="shared" ref="D160:E160" si="32">SUM(D161:D163)</f>
        <v>152652.29999999999</v>
      </c>
      <c r="E160" s="60">
        <f t="shared" si="32"/>
        <v>181500.29</v>
      </c>
      <c r="F160" s="45">
        <f t="shared" si="26"/>
        <v>118.89784169645661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152652.29999999999</v>
      </c>
      <c r="E162" s="194">
        <v>181500.29</v>
      </c>
      <c r="F162" s="45">
        <f t="shared" si="26"/>
        <v>118.89784169645661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95255.22</v>
      </c>
      <c r="E164" s="60">
        <f>E165+E170+E178+E188+E189+E194</f>
        <v>101720.95999999999</v>
      </c>
      <c r="F164" s="45">
        <f t="shared" si="26"/>
        <v>106.787806484516</v>
      </c>
    </row>
    <row r="165" spans="1:6" ht="12.75" customHeight="1" x14ac:dyDescent="0.2">
      <c r="A165" s="63">
        <v>321</v>
      </c>
      <c r="B165" s="64" t="s">
        <v>331</v>
      </c>
      <c r="C165" s="247" t="s">
        <v>332</v>
      </c>
      <c r="D165" s="60">
        <f t="shared" ref="D165:E165" si="33">SUM(D166:D169)</f>
        <v>19380.11</v>
      </c>
      <c r="E165" s="60">
        <f t="shared" si="33"/>
        <v>20200</v>
      </c>
      <c r="F165" s="45">
        <f t="shared" si="26"/>
        <v>104.23057454266255</v>
      </c>
    </row>
    <row r="166" spans="1:6" ht="12.75" customHeight="1" x14ac:dyDescent="0.2">
      <c r="A166" s="63">
        <v>3211</v>
      </c>
      <c r="B166" s="64" t="s">
        <v>333</v>
      </c>
      <c r="C166" s="247" t="s">
        <v>334</v>
      </c>
      <c r="D166" s="194">
        <v>5496.87</v>
      </c>
      <c r="E166" s="194">
        <v>6780</v>
      </c>
      <c r="F166" s="45">
        <f t="shared" si="26"/>
        <v>123.34292060754575</v>
      </c>
    </row>
    <row r="167" spans="1:6" ht="12.75" customHeight="1" x14ac:dyDescent="0.2">
      <c r="A167" s="63">
        <v>3212</v>
      </c>
      <c r="B167" s="64" t="s">
        <v>335</v>
      </c>
      <c r="C167" s="247" t="s">
        <v>336</v>
      </c>
      <c r="D167" s="194">
        <v>13768.24</v>
      </c>
      <c r="E167" s="194">
        <v>13120</v>
      </c>
      <c r="F167" s="45">
        <f t="shared" si="26"/>
        <v>95.291772949919533</v>
      </c>
    </row>
    <row r="168" spans="1:6" ht="12.75" customHeight="1" x14ac:dyDescent="0.2">
      <c r="A168" s="63">
        <v>3213</v>
      </c>
      <c r="B168" s="64" t="s">
        <v>337</v>
      </c>
      <c r="C168" s="247" t="s">
        <v>338</v>
      </c>
      <c r="D168" s="194">
        <v>85</v>
      </c>
      <c r="E168" s="194">
        <v>200</v>
      </c>
      <c r="F168" s="45">
        <f t="shared" si="26"/>
        <v>235.29411764705884</v>
      </c>
    </row>
    <row r="169" spans="1:6" ht="12.75" customHeight="1" x14ac:dyDescent="0.2">
      <c r="A169" s="63">
        <v>3214</v>
      </c>
      <c r="B169" s="64" t="s">
        <v>339</v>
      </c>
      <c r="C169" s="247" t="s">
        <v>340</v>
      </c>
      <c r="D169" s="194">
        <v>30</v>
      </c>
      <c r="E169" s="194">
        <v>100</v>
      </c>
      <c r="F169" s="45">
        <f t="shared" si="26"/>
        <v>333.33333333333337</v>
      </c>
    </row>
    <row r="170" spans="1:6" ht="12.75" customHeight="1" x14ac:dyDescent="0.2">
      <c r="A170" s="63">
        <v>322</v>
      </c>
      <c r="B170" s="64" t="s">
        <v>341</v>
      </c>
      <c r="C170" s="247" t="s">
        <v>342</v>
      </c>
      <c r="D170" s="60">
        <f t="shared" ref="D170:E170" si="34">SUM(D171:D177)</f>
        <v>30231.39</v>
      </c>
      <c r="E170" s="60">
        <f t="shared" si="34"/>
        <v>31434.400000000001</v>
      </c>
      <c r="F170" s="45">
        <f t="shared" si="26"/>
        <v>103.97934067867868</v>
      </c>
    </row>
    <row r="171" spans="1:6" ht="12.75" customHeight="1" x14ac:dyDescent="0.2">
      <c r="A171" s="63">
        <v>3221</v>
      </c>
      <c r="B171" s="64" t="s">
        <v>343</v>
      </c>
      <c r="C171" s="247" t="s">
        <v>344</v>
      </c>
      <c r="D171" s="194">
        <v>10234.42</v>
      </c>
      <c r="E171" s="194">
        <v>10782.59</v>
      </c>
      <c r="F171" s="45">
        <f t="shared" si="26"/>
        <v>105.35614133482893</v>
      </c>
    </row>
    <row r="172" spans="1:6" ht="12.75" customHeight="1" x14ac:dyDescent="0.2">
      <c r="A172" s="63">
        <v>3222</v>
      </c>
      <c r="B172" s="64" t="s">
        <v>345</v>
      </c>
      <c r="C172" s="247" t="s">
        <v>346</v>
      </c>
      <c r="D172" s="194">
        <v>15516.97</v>
      </c>
      <c r="E172" s="194">
        <v>13061.81</v>
      </c>
      <c r="F172" s="45">
        <f t="shared" si="26"/>
        <v>84.177581061251004</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1355</v>
      </c>
      <c r="E174" s="194">
        <v>1990</v>
      </c>
      <c r="F174" s="45">
        <f t="shared" si="26"/>
        <v>146.86346863468634</v>
      </c>
    </row>
    <row r="175" spans="1:6" ht="12.75" customHeight="1" x14ac:dyDescent="0.2">
      <c r="A175" s="63">
        <v>3225</v>
      </c>
      <c r="B175" s="65" t="s">
        <v>351</v>
      </c>
      <c r="C175" s="247" t="s">
        <v>352</v>
      </c>
      <c r="D175" s="194">
        <v>3025</v>
      </c>
      <c r="E175" s="194">
        <v>5500</v>
      </c>
      <c r="F175" s="45">
        <f t="shared" si="26"/>
        <v>181.81818181818181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v>
      </c>
      <c r="E177" s="194">
        <v>100</v>
      </c>
      <c r="F177" s="45">
        <f t="shared" si="26"/>
        <v>100</v>
      </c>
    </row>
    <row r="178" spans="1:6" ht="12.75" customHeight="1" x14ac:dyDescent="0.2">
      <c r="A178" s="63">
        <v>323</v>
      </c>
      <c r="B178" s="65" t="s">
        <v>357</v>
      </c>
      <c r="C178" s="247" t="s">
        <v>358</v>
      </c>
      <c r="D178" s="60">
        <f t="shared" ref="D178:E178" si="35">SUM(D179:D187)</f>
        <v>25656.59</v>
      </c>
      <c r="E178" s="60">
        <f t="shared" si="35"/>
        <v>29280.989999999998</v>
      </c>
      <c r="F178" s="45">
        <f t="shared" si="26"/>
        <v>114.126585021626</v>
      </c>
    </row>
    <row r="179" spans="1:6" ht="12.75" customHeight="1" x14ac:dyDescent="0.2">
      <c r="A179" s="63">
        <v>3231</v>
      </c>
      <c r="B179" s="65" t="s">
        <v>359</v>
      </c>
      <c r="C179" s="247" t="s">
        <v>360</v>
      </c>
      <c r="D179" s="194">
        <v>1910</v>
      </c>
      <c r="E179" s="194">
        <v>3600</v>
      </c>
      <c r="F179" s="45">
        <f t="shared" si="26"/>
        <v>188.48167539267016</v>
      </c>
    </row>
    <row r="180" spans="1:6" ht="12.75" customHeight="1" x14ac:dyDescent="0.2">
      <c r="A180" s="63">
        <v>3232</v>
      </c>
      <c r="B180" s="65" t="s">
        <v>361</v>
      </c>
      <c r="C180" s="247" t="s">
        <v>362</v>
      </c>
      <c r="D180" s="194">
        <v>3732.01</v>
      </c>
      <c r="E180" s="194">
        <v>3585</v>
      </c>
      <c r="F180" s="45">
        <f t="shared" si="26"/>
        <v>96.060835849850349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8084</v>
      </c>
      <c r="E182" s="194">
        <v>7700</v>
      </c>
      <c r="F182" s="45">
        <f t="shared" si="26"/>
        <v>95.249876298861949</v>
      </c>
    </row>
    <row r="183" spans="1:6" ht="12.75" customHeight="1" x14ac:dyDescent="0.2">
      <c r="A183" s="63">
        <v>3235</v>
      </c>
      <c r="B183" s="64" t="s">
        <v>367</v>
      </c>
      <c r="C183" s="247" t="s">
        <v>368</v>
      </c>
      <c r="D183" s="194">
        <v>2000</v>
      </c>
      <c r="E183" s="194">
        <v>1900</v>
      </c>
      <c r="F183" s="45">
        <f t="shared" si="26"/>
        <v>95</v>
      </c>
    </row>
    <row r="184" spans="1:6" ht="12.75" customHeight="1" x14ac:dyDescent="0.2">
      <c r="A184" s="63">
        <v>3236</v>
      </c>
      <c r="B184" s="64" t="s">
        <v>369</v>
      </c>
      <c r="C184" s="247" t="s">
        <v>370</v>
      </c>
      <c r="D184" s="194">
        <v>4900</v>
      </c>
      <c r="E184" s="194">
        <v>2802</v>
      </c>
      <c r="F184" s="45">
        <f t="shared" si="26"/>
        <v>57.183673469387756</v>
      </c>
    </row>
    <row r="185" spans="1:6" ht="12.75" customHeight="1" x14ac:dyDescent="0.2">
      <c r="A185" s="63">
        <v>3237</v>
      </c>
      <c r="B185" s="64" t="s">
        <v>371</v>
      </c>
      <c r="C185" s="247" t="s">
        <v>372</v>
      </c>
      <c r="D185" s="194">
        <v>1095.1199999999999</v>
      </c>
      <c r="E185" s="194">
        <v>4953.99</v>
      </c>
      <c r="F185" s="45">
        <f t="shared" si="26"/>
        <v>452.36960333114178</v>
      </c>
    </row>
    <row r="186" spans="1:6" ht="12.75" customHeight="1" x14ac:dyDescent="0.2">
      <c r="A186" s="63">
        <v>3238</v>
      </c>
      <c r="B186" s="64" t="s">
        <v>373</v>
      </c>
      <c r="C186" s="247" t="s">
        <v>374</v>
      </c>
      <c r="D186" s="194">
        <v>2300</v>
      </c>
      <c r="E186" s="194">
        <v>2150</v>
      </c>
      <c r="F186" s="45">
        <f t="shared" si="26"/>
        <v>93.478260869565219</v>
      </c>
    </row>
    <row r="187" spans="1:6" ht="12.75" customHeight="1" x14ac:dyDescent="0.2">
      <c r="A187" s="63">
        <v>3239</v>
      </c>
      <c r="B187" s="64" t="s">
        <v>375</v>
      </c>
      <c r="C187" s="247" t="s">
        <v>376</v>
      </c>
      <c r="D187" s="194">
        <v>1635.46</v>
      </c>
      <c r="E187" s="194">
        <v>2590</v>
      </c>
      <c r="F187" s="45">
        <f t="shared" si="26"/>
        <v>158.36523057732992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19987.13</v>
      </c>
      <c r="E194" s="60">
        <f t="shared" si="36"/>
        <v>20805.57</v>
      </c>
      <c r="F194" s="45">
        <f t="shared" si="26"/>
        <v>104.09483502633945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700</v>
      </c>
      <c r="E197" s="194">
        <v>500</v>
      </c>
      <c r="F197" s="45">
        <f t="shared" si="26"/>
        <v>71.428571428571431</v>
      </c>
    </row>
    <row r="198" spans="1:6" ht="12.75" customHeight="1" x14ac:dyDescent="0.2">
      <c r="A198" s="63">
        <v>3294</v>
      </c>
      <c r="B198" s="64" t="s">
        <v>397</v>
      </c>
      <c r="C198" s="247" t="s">
        <v>398</v>
      </c>
      <c r="D198" s="194">
        <v>40</v>
      </c>
      <c r="E198" s="194">
        <v>70</v>
      </c>
      <c r="F198" s="45">
        <f t="shared" si="26"/>
        <v>175</v>
      </c>
    </row>
    <row r="199" spans="1:6" ht="12.75" customHeight="1" x14ac:dyDescent="0.2">
      <c r="A199" s="63">
        <v>3295</v>
      </c>
      <c r="B199" s="64" t="s">
        <v>399</v>
      </c>
      <c r="C199" s="247" t="s">
        <v>400</v>
      </c>
      <c r="D199" s="194">
        <v>3976</v>
      </c>
      <c r="E199" s="194">
        <v>5380</v>
      </c>
      <c r="F199" s="45">
        <f t="shared" si="26"/>
        <v>135.31187122736418</v>
      </c>
    </row>
    <row r="200" spans="1:6" ht="12.75" customHeight="1" x14ac:dyDescent="0.2">
      <c r="A200" s="63" t="s">
        <v>401</v>
      </c>
      <c r="B200" s="64" t="s">
        <v>402</v>
      </c>
      <c r="C200" s="247" t="s">
        <v>401</v>
      </c>
      <c r="D200" s="194">
        <v>478.63</v>
      </c>
      <c r="E200" s="194"/>
      <c r="F200" s="45">
        <f t="shared" si="26"/>
        <v>0</v>
      </c>
    </row>
    <row r="201" spans="1:6" ht="12.75" customHeight="1" x14ac:dyDescent="0.2">
      <c r="A201" s="63">
        <v>3299</v>
      </c>
      <c r="B201" s="64" t="s">
        <v>403</v>
      </c>
      <c r="C201" s="247" t="s">
        <v>404</v>
      </c>
      <c r="D201" s="194">
        <v>14792.5</v>
      </c>
      <c r="E201" s="194">
        <v>14855.57</v>
      </c>
      <c r="F201" s="45">
        <f t="shared" si="26"/>
        <v>100.42636471184723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925.87</v>
      </c>
      <c r="E262" s="60">
        <f t="shared" si="55"/>
        <v>238.4</v>
      </c>
      <c r="F262" s="45">
        <f t="shared" ref="F262:F268" si="56">IF(D262&lt;&gt;0,IF(E262/D262&gt;=100,"&gt;&gt;100",E262/D262*100),"-")</f>
        <v>25.748755224815579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925.87</v>
      </c>
      <c r="E269" s="60">
        <f t="shared" si="58"/>
        <v>238.4</v>
      </c>
      <c r="F269" s="45">
        <f t="shared" ref="F269:F272" si="59">IF(D269&lt;&gt;0,IF(E269/D269&gt;=100,"&gt;&gt;100",E269/D269*100),"-")</f>
        <v>25.748755224815579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925.87</v>
      </c>
      <c r="E271" s="194">
        <v>238.4</v>
      </c>
      <c r="F271" s="45">
        <f t="shared" si="59"/>
        <v>25.748755224815579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855.01</v>
      </c>
      <c r="E273" s="60">
        <f t="shared" si="60"/>
        <v>1016.92</v>
      </c>
      <c r="F273" s="45">
        <f t="shared" ref="F273:F277" si="61">IF(D273&lt;&gt;0,IF(E273/D273&gt;=100,"&gt;&gt;100",E273/D273*100),"-")</f>
        <v>118.93662062432017</v>
      </c>
    </row>
    <row r="274" spans="1:6" ht="12.75" customHeight="1" x14ac:dyDescent="0.2">
      <c r="A274" s="63">
        <v>381</v>
      </c>
      <c r="B274" s="64" t="s">
        <v>540</v>
      </c>
      <c r="C274" s="247" t="s">
        <v>541</v>
      </c>
      <c r="D274" s="60">
        <f t="shared" ref="D274:E274" si="62">SUM(D275:D277)</f>
        <v>855.01</v>
      </c>
      <c r="E274" s="60">
        <f t="shared" si="62"/>
        <v>1016.92</v>
      </c>
      <c r="F274" s="45">
        <f t="shared" si="61"/>
        <v>118.93662062432017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855.01</v>
      </c>
      <c r="E276" s="194">
        <v>1016.92</v>
      </c>
      <c r="F276" s="45">
        <f t="shared" si="61"/>
        <v>118.93662062432017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1200353.7200000002</v>
      </c>
      <c r="E299" s="60">
        <f>E152-E297+E298</f>
        <v>1423435.0899999999</v>
      </c>
      <c r="F299" s="45">
        <f t="shared" si="68"/>
        <v>118.58463603545124</v>
      </c>
    </row>
    <row r="300" spans="1:6" ht="12.75" customHeight="1" x14ac:dyDescent="0.2">
      <c r="A300" s="63" t="s">
        <v>581</v>
      </c>
      <c r="B300" s="64" t="s">
        <v>592</v>
      </c>
      <c r="C300" s="247" t="s">
        <v>593</v>
      </c>
      <c r="D300" s="60">
        <f>IF(D6&gt;=D299,D6-D299,0)</f>
        <v>18890.770000000019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96721.95999999973</v>
      </c>
      <c r="F301" s="45" t="str">
        <f t="shared" si="68"/>
        <v>-</v>
      </c>
    </row>
    <row r="302" spans="1:6" ht="12.75" customHeight="1" x14ac:dyDescent="0.2">
      <c r="A302" s="63">
        <v>92211</v>
      </c>
      <c r="B302" s="64" t="s">
        <v>596</v>
      </c>
      <c r="C302" s="247" t="s">
        <v>597</v>
      </c>
      <c r="D302" s="194">
        <v>894.66</v>
      </c>
      <c r="E302" s="194">
        <v>14389.55</v>
      </c>
      <c r="F302" s="45">
        <f t="shared" si="68"/>
        <v>1608.3819551561487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664.88</v>
      </c>
      <c r="E304" s="194">
        <v>104103</v>
      </c>
      <c r="F304" s="45" t="str">
        <f t="shared" si="68"/>
        <v>&gt;&gt;100</v>
      </c>
    </row>
    <row r="305" spans="1:6" ht="12" x14ac:dyDescent="0.2">
      <c r="A305" s="63">
        <v>9661</v>
      </c>
      <c r="B305" s="220" t="s">
        <v>602</v>
      </c>
      <c r="C305" s="247" t="s">
        <v>603</v>
      </c>
      <c r="D305" s="194">
        <v>0</v>
      </c>
      <c r="E305" s="194">
        <v>747.88</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5395.88</v>
      </c>
      <c r="E360" s="60">
        <f t="shared" si="86"/>
        <v>2118.33</v>
      </c>
      <c r="F360" s="45">
        <f t="shared" si="72"/>
        <v>39.258285951503737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5395.88</v>
      </c>
      <c r="E373" s="60">
        <f t="shared" si="90"/>
        <v>2118.33</v>
      </c>
      <c r="F373" s="45">
        <f t="shared" si="72"/>
        <v>39.258285951503737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4700</v>
      </c>
      <c r="E379" s="60">
        <f t="shared" si="92"/>
        <v>1563.75</v>
      </c>
      <c r="F379" s="45">
        <f t="shared" si="72"/>
        <v>33.271276595744681</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4700</v>
      </c>
      <c r="E386" s="194">
        <v>1563.75</v>
      </c>
      <c r="F386" s="45">
        <f t="shared" si="72"/>
        <v>33.271276595744681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695.88</v>
      </c>
      <c r="E393" s="60">
        <f t="shared" si="94"/>
        <v>554.58000000000004</v>
      </c>
      <c r="F393" s="45">
        <f t="shared" si="72"/>
        <v>79.69477496120021</v>
      </c>
    </row>
    <row r="394" spans="1:6" ht="12.75" customHeight="1" x14ac:dyDescent="0.2">
      <c r="A394" s="63">
        <v>4241</v>
      </c>
      <c r="B394" s="64" t="s">
        <v>756</v>
      </c>
      <c r="C394" s="247" t="s">
        <v>757</v>
      </c>
      <c r="D394" s="194">
        <v>695.88</v>
      </c>
      <c r="E394" s="194">
        <v>554.58000000000004</v>
      </c>
      <c r="F394" s="45">
        <f t="shared" si="72"/>
        <v>79.69477496120021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5395.88</v>
      </c>
      <c r="E418" s="60">
        <f t="shared" si="102"/>
        <v>2118.33</v>
      </c>
      <c r="F418" s="45">
        <f t="shared" si="72"/>
        <v>39.258285951503737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1219244.4900000002</v>
      </c>
      <c r="E422" s="60">
        <f>E6+E308</f>
        <v>1326713.1300000001</v>
      </c>
      <c r="F422" s="45">
        <f t="shared" si="72"/>
        <v>108.8143633931862</v>
      </c>
    </row>
    <row r="423" spans="1:6" ht="12.75" customHeight="1" x14ac:dyDescent="0.2">
      <c r="A423" s="63" t="s">
        <v>581</v>
      </c>
      <c r="B423" s="64" t="s">
        <v>804</v>
      </c>
      <c r="C423" s="247" t="s">
        <v>805</v>
      </c>
      <c r="D423" s="60">
        <f t="shared" ref="D423:E423" si="103">D299+D360</f>
        <v>1205749.6000000001</v>
      </c>
      <c r="E423" s="60">
        <f t="shared" si="103"/>
        <v>1425553.42</v>
      </c>
      <c r="F423" s="45">
        <f t="shared" si="72"/>
        <v>118.22964071478852</v>
      </c>
    </row>
    <row r="424" spans="1:6" ht="12.75" customHeight="1" x14ac:dyDescent="0.2">
      <c r="A424" s="63" t="s">
        <v>581</v>
      </c>
      <c r="B424" s="64" t="s">
        <v>806</v>
      </c>
      <c r="C424" s="247" t="s">
        <v>807</v>
      </c>
      <c r="D424" s="60">
        <f t="shared" ref="D424:E424" si="104">IF(D422&gt;=D423,D422-D423,0)</f>
        <v>13494.89000000013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98840.289999999804</v>
      </c>
      <c r="F425" s="45" t="str">
        <f t="shared" si="72"/>
        <v>-</v>
      </c>
    </row>
    <row r="426" spans="1:6" ht="12.75" customHeight="1" x14ac:dyDescent="0.2">
      <c r="A426" s="251" t="s">
        <v>810</v>
      </c>
      <c r="B426" s="183" t="s">
        <v>811</v>
      </c>
      <c r="C426" s="252" t="s">
        <v>812</v>
      </c>
      <c r="D426" s="60">
        <f t="shared" ref="D426:E426" si="106">IF(D302-D303+D419-D420&gt;=0,D302-D303+D419-D420,0)</f>
        <v>894.66</v>
      </c>
      <c r="E426" s="60">
        <f t="shared" si="106"/>
        <v>14389.55</v>
      </c>
      <c r="F426" s="45">
        <f t="shared" si="72"/>
        <v>1608.3819551561487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664.88</v>
      </c>
      <c r="E428" s="81">
        <f t="shared" si="108"/>
        <v>104103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1219244.4900000002</v>
      </c>
      <c r="E643" s="60">
        <f>E422+E430</f>
        <v>1326713.1300000001</v>
      </c>
      <c r="F643" s="45">
        <f t="shared" si="109"/>
        <v>108.8143633931862</v>
      </c>
    </row>
    <row r="644" spans="1:6" ht="12.75" customHeight="1" x14ac:dyDescent="0.2">
      <c r="A644" s="63" t="s">
        <v>581</v>
      </c>
      <c r="B644" s="64" t="s">
        <v>1237</v>
      </c>
      <c r="C644" s="247" t="s">
        <v>1238</v>
      </c>
      <c r="D644" s="60">
        <f>D423+D535</f>
        <v>1205749.6000000001</v>
      </c>
      <c r="E644" s="60">
        <f>E423+E535</f>
        <v>1425553.42</v>
      </c>
      <c r="F644" s="45">
        <f t="shared" si="109"/>
        <v>118.22964071478852</v>
      </c>
    </row>
    <row r="645" spans="1:6" ht="12.75" customHeight="1" x14ac:dyDescent="0.2">
      <c r="A645" s="63" t="s">
        <v>581</v>
      </c>
      <c r="B645" s="64" t="s">
        <v>1239</v>
      </c>
      <c r="C645" s="247" t="s">
        <v>1240</v>
      </c>
      <c r="D645" s="60">
        <f t="shared" ref="D645:E645" si="163">IF(D643&gt;=D644,D643-D644,0)</f>
        <v>13494.89000000013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98840.289999999804</v>
      </c>
      <c r="F646" s="45" t="str">
        <f t="shared" si="109"/>
        <v>-</v>
      </c>
    </row>
    <row r="647" spans="1:6" ht="24" x14ac:dyDescent="0.2">
      <c r="A647" s="251" t="s">
        <v>1243</v>
      </c>
      <c r="B647" s="64" t="s">
        <v>1244</v>
      </c>
      <c r="C647" s="252" t="s">
        <v>1243</v>
      </c>
      <c r="D647" s="60">
        <f>IF(D426-D427+D641-D642&gt;=0,D426-D427+D641-D642,0)</f>
        <v>894.66</v>
      </c>
      <c r="E647" s="60">
        <f>IF(E426-E427+E641-E642&gt;=0,E426-E427+E641-E642,0)</f>
        <v>14389.55</v>
      </c>
      <c r="F647" s="45">
        <f t="shared" si="109"/>
        <v>1608.3819551561487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14389.55000000013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84450.739999999802</v>
      </c>
      <c r="F650" s="45" t="str">
        <f t="shared" si="109"/>
        <v>-</v>
      </c>
    </row>
    <row r="651" spans="1:6" ht="24" x14ac:dyDescent="0.2">
      <c r="A651" s="249" t="s">
        <v>1251</v>
      </c>
      <c r="B651" s="184" t="s">
        <v>1252</v>
      </c>
      <c r="C651" s="250" t="s">
        <v>1251</v>
      </c>
      <c r="D651" s="196">
        <v>92521.85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37263.01</v>
      </c>
      <c r="E654" s="194">
        <v>25411.42</v>
      </c>
      <c r="F654" s="45">
        <f t="shared" si="167"/>
        <v>68.194759360556219</v>
      </c>
    </row>
    <row r="655" spans="1:6" ht="12.75" customHeight="1" x14ac:dyDescent="0.2">
      <c r="A655" s="63" t="s">
        <v>1258</v>
      </c>
      <c r="B655" s="64" t="s">
        <v>1259</v>
      </c>
      <c r="C655" s="247" t="s">
        <v>1258</v>
      </c>
      <c r="D655" s="194">
        <v>37263.01</v>
      </c>
      <c r="E655" s="194">
        <v>25411.42</v>
      </c>
      <c r="F655" s="45">
        <f t="shared" si="167"/>
        <v>68.194759360556219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39</v>
      </c>
      <c r="E660" s="253">
        <v>39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1107296.07</v>
      </c>
      <c r="E683" s="192">
        <v>1209614.45</v>
      </c>
      <c r="F683" s="71">
        <f t="shared" si="167"/>
        <v>109.24038139140148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6545.6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12787.73</v>
      </c>
      <c r="E724" s="192">
        <v>14654.87</v>
      </c>
      <c r="F724" s="71">
        <f t="shared" si="167"/>
        <v>114.60102770390054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13768.24</v>
      </c>
      <c r="E734" s="192">
        <v>13120</v>
      </c>
      <c r="F734" s="71">
        <f t="shared" si="167"/>
        <v>95.291772949919533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4900</v>
      </c>
      <c r="E736" s="194">
        <v>2802</v>
      </c>
      <c r="F736" s="45">
        <f t="shared" si="167"/>
        <v>57.183673469387756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1095.1199999999999</v>
      </c>
      <c r="E738" s="194">
        <v>2878.99</v>
      </c>
      <c r="F738" s="45">
        <f t="shared" si="167"/>
        <v>262.89265103367671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5380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925.87</v>
      </c>
      <c r="E855" s="194">
        <v>238.4</v>
      </c>
      <c r="F855" s="45">
        <f t="shared" si="169"/>
        <v>25.748755224815579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7" zoomScaleNormal="100" workbookViewId="0">
      <selection activeCell="K22" sqref="K2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200944.28</v>
      </c>
      <c r="E6" s="180">
        <f t="shared" si="0"/>
        <v>201153.34</v>
      </c>
      <c r="F6" s="181">
        <f t="shared" ref="F6:F298" si="1">IF(D6&gt;0,IF(E6/D6&gt;=100,"&gt;&gt;100",E6/D6*100),"-")</f>
        <v>100.10403879125099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88575.659999999989</v>
      </c>
      <c r="E7" s="79">
        <f t="shared" si="2"/>
        <v>67697.820000000007</v>
      </c>
      <c r="F7" s="71">
        <f t="shared" si="1"/>
        <v>76.429371229071293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88575.659999999989</v>
      </c>
      <c r="E12" s="79">
        <f t="shared" si="3"/>
        <v>67697.820000000007</v>
      </c>
      <c r="F12" s="71">
        <f t="shared" si="1"/>
        <v>76.429371229071293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73872.049999999988</v>
      </c>
      <c r="E19" s="79">
        <f t="shared" si="5"/>
        <v>52439.630000000005</v>
      </c>
      <c r="F19" s="71">
        <f t="shared" si="1"/>
        <v>70.987105407254859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0</v>
      </c>
      <c r="E20" s="192">
        <v>262141.61</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10800.15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415225.04</v>
      </c>
      <c r="E26" s="192">
        <v>130347.17</v>
      </c>
      <c r="F26" s="71">
        <f t="shared" si="1"/>
        <v>31.391933877590812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341352.99</v>
      </c>
      <c r="E28" s="192">
        <v>350849.3</v>
      </c>
      <c r="F28" s="71">
        <f t="shared" si="1"/>
        <v>102.78196186299702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14703.61</v>
      </c>
      <c r="E35" s="79">
        <f t="shared" si="7"/>
        <v>15258.19</v>
      </c>
      <c r="F35" s="71">
        <f t="shared" si="1"/>
        <v>103.77172680722626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14703.61</v>
      </c>
      <c r="E36" s="192">
        <v>15258.19</v>
      </c>
      <c r="F36" s="71">
        <f t="shared" si="1"/>
        <v>103.77172680722626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46496.91</v>
      </c>
      <c r="E54" s="192">
        <v>44611.65</v>
      </c>
      <c r="F54" s="71">
        <f t="shared" si="1"/>
        <v>95.945407985175791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46496.91</v>
      </c>
      <c r="E55" s="192">
        <v>44611.65</v>
      </c>
      <c r="F55" s="71">
        <f t="shared" si="1"/>
        <v>95.945407985175791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112368.62000000001</v>
      </c>
      <c r="E69" s="79">
        <f>E70+E82+E88+E119+E135+E147+E165+E171</f>
        <v>133455.51999999999</v>
      </c>
      <c r="F69" s="71">
        <f t="shared" si="1"/>
        <v>118.76582626003591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133.37</v>
      </c>
      <c r="E82" s="79">
        <f>SUM(E83:E85)-E86+E87</f>
        <v>2148.1799999999998</v>
      </c>
      <c r="F82" s="71">
        <f t="shared" si="1"/>
        <v>1610.6920596835866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78.709999999999994</v>
      </c>
      <c r="E85" s="192">
        <v>78.709999999999994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54.66</v>
      </c>
      <c r="E87" s="192">
        <v>2069.4699999999998</v>
      </c>
      <c r="F87" s="71">
        <f t="shared" si="1"/>
        <v>3786.0775704354191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19713.400000000001</v>
      </c>
      <c r="E147" s="79">
        <f t="shared" si="24"/>
        <v>131307.34</v>
      </c>
      <c r="F147" s="71">
        <f t="shared" si="1"/>
        <v>666.08165004514694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103355.12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103355.12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664.88</v>
      </c>
      <c r="E161" s="192">
        <v>747.88</v>
      </c>
      <c r="F161" s="71">
        <f t="shared" si="1"/>
        <v>112.48345566117194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19048.52</v>
      </c>
      <c r="E162" s="192">
        <v>27204.34</v>
      </c>
      <c r="F162" s="71">
        <f t="shared" si="1"/>
        <v>142.81602980179036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92521.85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92521.85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200944.28</v>
      </c>
      <c r="E176" s="79">
        <f>E177+E251</f>
        <v>201153.34</v>
      </c>
      <c r="F176" s="71">
        <f t="shared" si="1"/>
        <v>100.10403879125099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97314.189999999988</v>
      </c>
      <c r="E177" s="79">
        <f>E178+E197+E203+E219+E247+E248</f>
        <v>113803.26</v>
      </c>
      <c r="F177" s="71">
        <f t="shared" si="1"/>
        <v>116.94415788694332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97212.549999999988</v>
      </c>
      <c r="E178" s="79">
        <f>SUM(E179:E181)+E185+E186+SUM(E194:E196)</f>
        <v>112902.36</v>
      </c>
      <c r="F178" s="71">
        <f t="shared" si="1"/>
        <v>116.13969595489473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92927.29</v>
      </c>
      <c r="E179" s="192">
        <v>105306.18</v>
      </c>
      <c r="F179" s="71">
        <f t="shared" si="1"/>
        <v>113.32104917726538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4200.75</v>
      </c>
      <c r="E180" s="192">
        <v>7566.33</v>
      </c>
      <c r="F180" s="71">
        <f t="shared" si="1"/>
        <v>180.11855025888235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29.81</v>
      </c>
      <c r="E194" s="192">
        <v>29.81</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0.04</v>
      </c>
      <c r="E195" s="192">
        <v>0.04</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54.66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101.64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101.64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900.9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103630.09000000001</v>
      </c>
      <c r="E251" s="79">
        <f>+E252+E255-E264+E274+E291</f>
        <v>87350.080000000002</v>
      </c>
      <c r="F251" s="71">
        <f t="shared" si="1"/>
        <v>84.290267431013504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88575.66</v>
      </c>
      <c r="E252" s="79">
        <f>E253-E254</f>
        <v>67697.820000000007</v>
      </c>
      <c r="F252" s="71">
        <f t="shared" si="1"/>
        <v>76.429371229071279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88575.66</v>
      </c>
      <c r="E253" s="192">
        <v>67697.820000000007</v>
      </c>
      <c r="F253" s="71">
        <f t="shared" si="1"/>
        <v>76.429371229071279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14389.55</v>
      </c>
      <c r="E255" s="79">
        <f>E256-E260</f>
        <v>-84450.74</v>
      </c>
      <c r="F255" s="71">
        <f t="shared" si="1"/>
        <v>-586.88937458085911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14389.55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14389.55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84450.74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84450.74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664.88</v>
      </c>
      <c r="E274" s="79">
        <f>SUM(E275:E277)+SUM(E286:E290)</f>
        <v>104103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664.88</v>
      </c>
      <c r="E277" s="79">
        <f>SUM(E278:E285)</f>
        <v>103355.12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664.88</v>
      </c>
      <c r="E283" s="192">
        <v>103355.12</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747.88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19380.96</v>
      </c>
      <c r="E302" s="192">
        <v>27952.22</v>
      </c>
      <c r="F302" s="71">
        <f t="shared" si="43"/>
        <v>144.22515706136335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332.44</v>
      </c>
      <c r="E303" s="192">
        <v>103355.12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2067.3000000000002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54.66</v>
      </c>
      <c r="E309" s="192">
        <v>2.17</v>
      </c>
      <c r="F309" s="71">
        <f t="shared" si="43"/>
        <v>3.9699963410171972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19048.52</v>
      </c>
      <c r="E335" s="192">
        <v>27204.34</v>
      </c>
      <c r="F335" s="71">
        <f t="shared" si="43"/>
        <v>142.81602980179036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97212.55</v>
      </c>
      <c r="E337" s="192">
        <v>112902.36</v>
      </c>
      <c r="F337" s="71">
        <f t="shared" si="43"/>
        <v>116.13969595489471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101.64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2.17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898.73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J116" sqref="J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1205749.6000000001</v>
      </c>
      <c r="E114" s="60">
        <f t="shared" si="22"/>
        <v>1425553.42</v>
      </c>
      <c r="F114" s="45">
        <f t="shared" si="1"/>
        <v>118.22964071478852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1205749.6000000001</v>
      </c>
      <c r="E118" s="60">
        <f t="shared" si="24"/>
        <v>1425553.42</v>
      </c>
      <c r="F118" s="45">
        <f t="shared" si="1"/>
        <v>118.22964071478852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1205749.6000000001</v>
      </c>
      <c r="E120" s="194">
        <v>1425553.42</v>
      </c>
      <c r="F120" s="45">
        <f t="shared" si="1"/>
        <v>118.22964071478852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1205749.6000000001</v>
      </c>
      <c r="E141" s="81">
        <f t="shared" si="28"/>
        <v>1425553.42</v>
      </c>
      <c r="F141" s="61">
        <f t="shared" si="1"/>
        <v>118.22964071478852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22996.17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22996.17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22996.17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22996.17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4" sqref="D6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97314.19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1369812.14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1339762.5799999998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1237122.3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101384.96000000001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1016.92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2118.33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27931.23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1353323.0699999998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1324072.7699999998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1224743.4099999999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98019.38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1016.92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54.66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2219.9699999999998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27030.33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113803.26000000001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113803.26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112902.36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900.9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18635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2026-02-23T13:25:45Z</dcterms:modified>
</cp:coreProperties>
</file>